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PREDRAČUN" sheetId="1" r:id="rId1"/>
  </sheets>
  <externalReferences>
    <externalReference r:id="rId4"/>
  </externalReferences>
  <definedNames>
    <definedName name="_xlnm.Print_Area" localSheetId="0">'PREDRAČUN'!$A$1:$H$327</definedName>
  </definedNames>
  <calcPr fullCalcOnLoad="1"/>
</workbook>
</file>

<file path=xl/sharedStrings.xml><?xml version="1.0" encoding="utf-8"?>
<sst xmlns="http://schemas.openxmlformats.org/spreadsheetml/2006/main" count="286" uniqueCount="168">
  <si>
    <t>I.</t>
  </si>
  <si>
    <t>PRIPRAVLJALNA DELA</t>
  </si>
  <si>
    <t>1.1</t>
  </si>
  <si>
    <t>m</t>
  </si>
  <si>
    <t>1.2</t>
  </si>
  <si>
    <t>kom</t>
  </si>
  <si>
    <t>1.3</t>
  </si>
  <si>
    <t>m2</t>
  </si>
  <si>
    <t xml:space="preserve"> </t>
  </si>
  <si>
    <t>II.</t>
  </si>
  <si>
    <t>SPODNJI USTROJ</t>
  </si>
  <si>
    <t>m3</t>
  </si>
  <si>
    <t>PRIPRAVLJALNA DELA SKUPAJ</t>
  </si>
  <si>
    <t>SPODNJI USTROJ SKUPAJ</t>
  </si>
  <si>
    <t>III.</t>
  </si>
  <si>
    <t>ZGORNJI USTROJ</t>
  </si>
  <si>
    <t>3.1</t>
  </si>
  <si>
    <t>3.2</t>
  </si>
  <si>
    <t>IV.</t>
  </si>
  <si>
    <t>ZGORNJI USTROJ SKUPAJ</t>
  </si>
  <si>
    <t>4.1</t>
  </si>
  <si>
    <t>V.</t>
  </si>
  <si>
    <t>ZAKLJUČNA DELA</t>
  </si>
  <si>
    <t>SKUPAJ ZAKLJUČNA DELA</t>
  </si>
  <si>
    <t>SKUPNA REKAPITULACIJA</t>
  </si>
  <si>
    <t>SKUPAJ VSA DELA</t>
  </si>
  <si>
    <t>VI.</t>
  </si>
  <si>
    <t>4.2</t>
  </si>
  <si>
    <t>4.3</t>
  </si>
  <si>
    <t>4.4</t>
  </si>
  <si>
    <t>4.5</t>
  </si>
  <si>
    <t>VII.</t>
  </si>
  <si>
    <t>strojno planiranje z gredarjem in utrjevanje spodnjega ustroja po izravnavi</t>
  </si>
  <si>
    <t>zakoličba osi odvodnjavanja</t>
  </si>
  <si>
    <t>CESTNA SIGNALIZACIJA</t>
  </si>
  <si>
    <t>SIGNALIZACIJA SKUPAJ</t>
  </si>
  <si>
    <t>AB DELA</t>
  </si>
  <si>
    <t>SKUPAJ AB DELA</t>
  </si>
  <si>
    <t xml:space="preserve">strojno ročni izkop (20%ročno) v terenu III. Ktg, z odmetom materiala na rob jarka - kanal za polaganje cevi </t>
  </si>
  <si>
    <t>2.1</t>
  </si>
  <si>
    <t>2.2</t>
  </si>
  <si>
    <t>2.3</t>
  </si>
  <si>
    <t>2.4</t>
  </si>
  <si>
    <t>dobava in polaganje drenažne cevi  fi 10 skupaj z izdelavo betonske posteljice, polaganjem filca ter vsemi pomožnimi deli in prevozi</t>
  </si>
  <si>
    <t>1.4</t>
  </si>
  <si>
    <t>1.5</t>
  </si>
  <si>
    <t>3.3</t>
  </si>
  <si>
    <t>3.4</t>
  </si>
  <si>
    <t>3.5</t>
  </si>
  <si>
    <t>3.6</t>
  </si>
  <si>
    <t>ročno planiranje dna izkopa za cevne propuste v širini 50 cm</t>
  </si>
  <si>
    <t>dobava in vgrajevanje drenažnega peska nad drenažo z vsemi pomožnimi deli in prevozi</t>
  </si>
  <si>
    <t>7.1</t>
  </si>
  <si>
    <t>7.2</t>
  </si>
  <si>
    <t>postavitev obojestranskih prečnih profilov z zavarovanjem</t>
  </si>
  <si>
    <t>rezanje obstoječega asfalta ter izdelava trajnega elastičnega stika - staro novo (z elastično betumensko maso)</t>
  </si>
  <si>
    <t xml:space="preserve">dobava in polaganje cestnih betonskih robnikov dim 15/25 na betonsko podlago deb 10 cm MB 20 ter zalitjem fug z cementno malto </t>
  </si>
  <si>
    <t>čiščenje gradbene površine med in po dokončanih delih</t>
  </si>
  <si>
    <t>oc</t>
  </si>
  <si>
    <t>6.1</t>
  </si>
  <si>
    <t>6.2</t>
  </si>
  <si>
    <t>5.1</t>
  </si>
  <si>
    <t>5.2</t>
  </si>
  <si>
    <t>5.3</t>
  </si>
  <si>
    <t>detajlna zakoličba ceste</t>
  </si>
  <si>
    <t>dobava in postavitev prometnega znaka - velikosti 90 cm, komplet z temeljem, drogom in zemeljskimi deli</t>
  </si>
  <si>
    <t>spuščeni robniki</t>
  </si>
  <si>
    <t>zavarovanje gradbišča oz prehodov</t>
  </si>
  <si>
    <t>7.3</t>
  </si>
  <si>
    <t>ur</t>
  </si>
  <si>
    <t>dvignjeni robniki</t>
  </si>
  <si>
    <t xml:space="preserve">geomehanski nadzor ob izgradnji  </t>
  </si>
  <si>
    <t xml:space="preserve">strojno raztiranje tampona, planiranje do točnosti +/- 1 cm, valjanje in utrjevanje do zbitosti 100 MPa  </t>
  </si>
  <si>
    <t>izdelava polovične cestne zapore na občinski cesti z postavitvijo prometnih znakov</t>
  </si>
  <si>
    <t>DRENAŽA</t>
  </si>
  <si>
    <t>DRENAŽA SKUPAJ</t>
  </si>
  <si>
    <t xml:space="preserve">dobava in polaganje  betonskih lamel dim 5/25 na betonsko podlago deb 10 cm MB 20 ter zalitjem fug z cementno malto </t>
  </si>
  <si>
    <t>zakoličba osi radiev in vogalnih točk elementov</t>
  </si>
  <si>
    <t>rezkanje obstoječega asfalta debeline do 8 cm z nakladanjem in odvozom na trajno deponijo na razdalji do 5 km</t>
  </si>
  <si>
    <t>odstranitev obstoječih cestnih robnikov z nakladanjem in odvozom na trajno deponijo na razdalji do 5 km</t>
  </si>
  <si>
    <t>1.6</t>
  </si>
  <si>
    <t>odstranitev obstoječih betonskih revizijskih jaškov in peskolovov z nakladanjem in odvozom na trajno deponijo na razdalji do 5 km</t>
  </si>
  <si>
    <t>1.7</t>
  </si>
  <si>
    <t>1.8</t>
  </si>
  <si>
    <t>1.9</t>
  </si>
  <si>
    <t>široki strojni odkop zemljine II ktg z odrivom na gradbiščno deponijo</t>
  </si>
  <si>
    <t>strojni odkop zemljine III ktg z odvozom na gradbiščno deponijo</t>
  </si>
  <si>
    <t xml:space="preserve">vgrajevanje nasipnega materiala z utjrvanjem po plasteh v debelini 30 cm - material od izkopa   </t>
  </si>
  <si>
    <t xml:space="preserve">dobava in vgrajevanje asfalta                         v debelini 5cm - vozišče                                AC 16 base B 50/70 A3       </t>
  </si>
  <si>
    <t>dobava in vgrajevanje asfalta                          v debelini 3 cm - vozišče                                AC 8 surf B 50/70 A3</t>
  </si>
  <si>
    <t>dobava in vgrajevanje asfalta                             v debelini 4 cm - pločnik                                AC 8 surf B 70/100 A5</t>
  </si>
  <si>
    <t>3.7</t>
  </si>
  <si>
    <t>3.0</t>
  </si>
  <si>
    <t>izdelava horizontalne prometne signalizacije - bela črta z enokomponentno tankoslojno barvo, debelina plasti suhe snovi je 250 mikronov</t>
  </si>
  <si>
    <t>širina črte 10 cm</t>
  </si>
  <si>
    <t>širina črte 50 cm</t>
  </si>
  <si>
    <t>humoziranje z deponiranim humosom, planiranje ter zatravitev brežin z semeni</t>
  </si>
  <si>
    <t xml:space="preserve">dobava in vgrajevanje asfaltne mulde                             v debelini 5+3 cm - mulda                            vgrajena vzporedno z voziščem                               </t>
  </si>
  <si>
    <t>odstranitev obstoječih betonskih cevi do fi 200 mm oz linijske rešetke z nakladanjem in odvozom na trajno deponijo na razdalji do 5 km</t>
  </si>
  <si>
    <t>Nepredvidena dodatna dela</t>
  </si>
  <si>
    <t>potrjeno iz strani investitorja-dejanska vrednost</t>
  </si>
  <si>
    <t>10% vseh del</t>
  </si>
  <si>
    <t>€</t>
  </si>
  <si>
    <t>VIII.</t>
  </si>
  <si>
    <t>NEPREDVIDENA DELA</t>
  </si>
  <si>
    <t>cesta, pločnik, parkirišče</t>
  </si>
  <si>
    <t>2.5</t>
  </si>
  <si>
    <t>dobava in vgrajevanje peščenega materiala v spodnji ustroj z urejevanjem do zbitosti 40 Mpa - sanacija zemljine</t>
  </si>
  <si>
    <t>3.8</t>
  </si>
  <si>
    <t>dobava in polaganje barvnih tlakovcev odpornih na sol, pravokotnih oblik skupaj s finalno pripravo podlage ter fugiranje z trajno zapornim materialom (mivka z vezivom)</t>
  </si>
  <si>
    <t>izdelava horizontalne prometne signalizacije - označba parkirišča za invalide z enokomponentno tankoslojno rumeno barvo, debelina plasti suhe snovi je 250 mikronov</t>
  </si>
  <si>
    <t>dobava in vgrajevanje zmrzlinsko odpornega materiala - drobljenec             (deb 0-150) skupaj s prevozom z utrjevanjem po plasteh 30 cm do zbitosti 80 Mpa</t>
  </si>
  <si>
    <t>dobava in vgrajevanje tamponskega prodca - drobljenec (deb 0-32) v debelini cca 40 cm skupaj s prevozom - tampon</t>
  </si>
  <si>
    <t>PREDDELA</t>
  </si>
  <si>
    <t>Zakoličba trase projektirane kanalizacije z višinsko navezavo in zavarovanje zakoličbe</t>
  </si>
  <si>
    <t>Izdelava, postavitev in demontaža gradbenih profilov</t>
  </si>
  <si>
    <t>kos</t>
  </si>
  <si>
    <t>Trasna in višinska obeležba križanj komunalnih in drugih vodov s strani upravljalcev vodov</t>
  </si>
  <si>
    <t>pvs</t>
  </si>
  <si>
    <t>Izvedba križanj z obstoječimi komunalnimi vodi in zaščita vodov (nataknjena vzdolžno prerezana PVC cev dolžine 3 m) skladno s soglasji in pod nadzorom upravljalca vodov vključno z obnovo opozorilnih trakov ter vsemi pomožnimi deli</t>
  </si>
  <si>
    <t>skupaj preddela</t>
  </si>
  <si>
    <t>ZEMELJSKA DELA</t>
  </si>
  <si>
    <t xml:space="preserve">Odriv humusa na gradbiščno deponijo za kasnejšo uporabo </t>
  </si>
  <si>
    <t>Strojni široki izkop mat. II.-III- ktg z nakladanjem in odvozom na gradbiščno deponijo - makedam</t>
  </si>
  <si>
    <t>(upoštevan pri cestni ureditvi)</t>
  </si>
  <si>
    <t xml:space="preserve">Strojni-ročni (60/40) ozki izkop  mat. II.-III- ktg globine 0-2 m z odmetom na rob gradbene jame </t>
  </si>
  <si>
    <t>Strojni-ročni (80/20) ozki izkop mat. II.-III- ktg globine 2-4 m z odmetom na rob gradbene jame</t>
  </si>
  <si>
    <t>Opaženje in razopaženje gradbene jame z montažnimi opaži  - do višine 1,5 m</t>
  </si>
  <si>
    <t>Ročno planiranje dna gradbene jame</t>
  </si>
  <si>
    <r>
      <t xml:space="preserve">Dobava  in izdelava </t>
    </r>
    <r>
      <rPr>
        <b/>
        <sz val="10"/>
        <rFont val="Arial CE"/>
        <family val="0"/>
      </rPr>
      <t>betonske</t>
    </r>
  </si>
  <si>
    <r>
      <t xml:space="preserve">posteljice C12/15,  </t>
    </r>
    <r>
      <rPr>
        <sz val="10"/>
        <rFont val="Arial CE"/>
        <family val="0"/>
      </rPr>
      <t xml:space="preserve">deb 10 cm v projektiranem padcu za rebr. PVC cevi SN8  </t>
    </r>
  </si>
  <si>
    <r>
      <t xml:space="preserve">Dobava in zasip PVC cevi, v coni cevovoda s pripeljanim peskom zrnavosti do 22mm, </t>
    </r>
    <r>
      <rPr>
        <sz val="10"/>
        <rFont val="Arial CE"/>
        <family val="0"/>
      </rPr>
      <t xml:space="preserve">do višine 50 cm nad temenom cevi   </t>
    </r>
  </si>
  <si>
    <r>
      <t xml:space="preserve">Dobava in zasip PVC cevi, v coni cevovoda s pripeljanim peskom zrnavosti do 22mm, ki se </t>
    </r>
    <r>
      <rPr>
        <b/>
        <sz val="10"/>
        <rFont val="Arial CE"/>
        <family val="0"/>
      </rPr>
      <t xml:space="preserve">cementno stabilizira </t>
    </r>
    <r>
      <rPr>
        <sz val="10"/>
        <rFont val="Arial CE"/>
        <family val="0"/>
      </rPr>
      <t xml:space="preserve">(100 kg cementa na 1000 kg peska) do višine 50 cm nad temenom cevi (mesto križanj)  </t>
    </r>
  </si>
  <si>
    <r>
      <t xml:space="preserve">Zasip PVC cevi v ozkem izkopu </t>
    </r>
    <r>
      <rPr>
        <b/>
        <sz val="10"/>
        <rFont val="Arial CE"/>
        <family val="0"/>
      </rPr>
      <t xml:space="preserve">z izkopanim materialom </t>
    </r>
    <r>
      <rPr>
        <sz val="10"/>
        <rFont val="Arial CE"/>
        <family val="0"/>
      </rPr>
      <t xml:space="preserve">v slojih deb. 0,30 m ter komprimacija z lahkimi komprimacijskimi sredstvi do naravne zbitosti tal </t>
    </r>
  </si>
  <si>
    <r>
      <t xml:space="preserve">Strojno nakladanje in </t>
    </r>
    <r>
      <rPr>
        <b/>
        <sz val="10"/>
        <rFont val="Arial CE"/>
        <family val="0"/>
      </rPr>
      <t xml:space="preserve">odvoz viška materiala </t>
    </r>
    <r>
      <rPr>
        <sz val="10"/>
        <rFont val="Arial CE"/>
        <family val="0"/>
      </rPr>
      <t xml:space="preserve">na komunalno deponijo v oddaljenosti 5 km  </t>
    </r>
  </si>
  <si>
    <t>skupaj zemeljska dela</t>
  </si>
  <si>
    <t>POLAGANJE CEVI IN MONTAŽNIH JAŠKOV</t>
  </si>
  <si>
    <t>Dobava in polaganje PVC rebraste cevi SN 8 vključno z veznim in tesnitnim materialom z notranjim premerom</t>
  </si>
  <si>
    <t>PVC REBRASTA 160</t>
  </si>
  <si>
    <t>m'</t>
  </si>
  <si>
    <t>PVC REBRASTA 200</t>
  </si>
  <si>
    <t xml:space="preserve">Dobava in montaža revizijskih jaškov iz polietilena DN (npr. Zagožen, tip DN ali identična) z AB ploščo z vstavljenim okvirjem in LTŽ  kanalizacijskem pokrovom nosilnosti 150 KN  </t>
  </si>
  <si>
    <t>vključno s tesnili in nastavki za priključne cevi ter izdelavo podložne plošče iz C 12/15 za AB ploščo (oz. venec) in izdelava beton. ležišča za jašek oz podbetoniranje jaška z betonom MB 15 - pokrovi morajo atestirani na prometno obtežbo</t>
  </si>
  <si>
    <t>globina do 1,0 m, fi 615</t>
  </si>
  <si>
    <t xml:space="preserve">Dobava in montaža polietilenski peskolovov  DN 400mm (Zagožen, tip DN 400) z AB ploščo z vstavljenim okvirjem in LTŽ točkovnim požiralnikom </t>
  </si>
  <si>
    <t>vključno s tesnili in nastavki za priključne cevi, izvedbo protidušnega iztoka  ležišča za jašek oz podbetoniranje jaška z betonom C12/15 - pokrovi morajo atestirani na prometno obtežbo</t>
  </si>
  <si>
    <t xml:space="preserve">ter izdelavo podložne plošče iz MB 15 za AB ploščo (oz. venec) in izdelava beton. </t>
  </si>
  <si>
    <t>dobava in vgraditev tipskega lovilca olj in maščob - gravitacijski lovilec olj , kapacitete za površino nad 650 m2 oz pretoka nad 10l/s, skupaj z vhodnim tesnilom z vsemi preklopi, ter pomožnimi deli in prevozi</t>
  </si>
  <si>
    <t>skupaj</t>
  </si>
  <si>
    <t>polaganje cevi in montaža jaškov</t>
  </si>
  <si>
    <t>ZAKLJUČNA IN OSTALA DELA</t>
  </si>
  <si>
    <t>Dobava in polaganje opozorilnega traku 30cm nad temenom kanala</t>
  </si>
  <si>
    <t xml:space="preserve">Izvedba meritev nosilnosti in gostote na planumu utrjene plasti po standardnem Proctorjevem preizkusu (min.vrednosti 92%)  </t>
  </si>
  <si>
    <t>št.mer.</t>
  </si>
  <si>
    <t>Skupaj</t>
  </si>
  <si>
    <t>ostala zaključna dela</t>
  </si>
  <si>
    <t>METEORNA KANALIZACIJA</t>
  </si>
  <si>
    <t>SKUPAJ METEORNA KANALIZACIJA</t>
  </si>
  <si>
    <t>A.</t>
  </si>
  <si>
    <t>POPIS DEL</t>
  </si>
  <si>
    <t>B.</t>
  </si>
  <si>
    <t>meteorna kanalizacija</t>
  </si>
  <si>
    <t>CESTA, PLOČNIK, PARKIRIŠČE</t>
  </si>
  <si>
    <t>SKUPAJ BREZ DDV</t>
  </si>
  <si>
    <t>DDV 20 %</t>
  </si>
  <si>
    <t>SKUPAJ:</t>
  </si>
  <si>
    <t>B.  REKAPITULACIJA-METEORNA KANALIZACIJA</t>
  </si>
  <si>
    <t>A. REKAPITULACIJA-CESTA, PLOČNIK, PARKIRIŠČE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</si>
</sst>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.00\ _S_I_T"/>
    <numFmt numFmtId="174" formatCode="#,##0.00\ [$€-1]"/>
    <numFmt numFmtId="175" formatCode="[$-424]d\.\ mmmm\ yyyy"/>
    <numFmt numFmtId="176" formatCode="[$€-2]\ #,##0.00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4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17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174" fontId="0" fillId="0" borderId="0" xfId="0" applyNumberFormat="1" applyFill="1" applyAlignment="1" applyProtection="1">
      <alignment horizontal="right"/>
      <protection/>
    </xf>
    <xf numFmtId="0" fontId="0" fillId="0" borderId="11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right"/>
      <protection/>
    </xf>
    <xf numFmtId="174" fontId="0" fillId="0" borderId="11" xfId="0" applyNumberFormat="1" applyBorder="1" applyAlignment="1" applyProtection="1">
      <alignment horizontal="right"/>
      <protection/>
    </xf>
    <xf numFmtId="0" fontId="3" fillId="0" borderId="0" xfId="0" applyFont="1" applyAlignment="1" applyProtection="1">
      <alignment vertical="top" wrapText="1"/>
      <protection/>
    </xf>
    <xf numFmtId="174" fontId="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2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 horizontal="right"/>
      <protection/>
    </xf>
    <xf numFmtId="174" fontId="3" fillId="0" borderId="12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74" fontId="0" fillId="0" borderId="0" xfId="0" applyNumberFormat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2" fillId="0" borderId="0" xfId="0" applyNumberFormat="1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49" fontId="0" fillId="0" borderId="11" xfId="0" applyNumberFormat="1" applyBorder="1" applyAlignment="1" applyProtection="1">
      <alignment wrapText="1"/>
      <protection/>
    </xf>
    <xf numFmtId="4" fontId="0" fillId="0" borderId="11" xfId="0" applyNumberForma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174" fontId="4" fillId="0" borderId="11" xfId="0" applyNumberFormat="1" applyFont="1" applyBorder="1" applyAlignment="1" applyProtection="1">
      <alignment horizontal="right"/>
      <protection/>
    </xf>
    <xf numFmtId="174" fontId="0" fillId="0" borderId="11" xfId="0" applyNumberFormat="1" applyBorder="1" applyAlignment="1" applyProtection="1">
      <alignment horizontal="right"/>
      <protection/>
    </xf>
    <xf numFmtId="44" fontId="4" fillId="0" borderId="0" xfId="0" applyNumberFormat="1" applyFont="1" applyAlignment="1" applyProtection="1">
      <alignment horizontal="center"/>
      <protection/>
    </xf>
    <xf numFmtId="44" fontId="4" fillId="0" borderId="0" xfId="0" applyNumberFormat="1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horizontal="center"/>
      <protection/>
    </xf>
    <xf numFmtId="44" fontId="4" fillId="0" borderId="11" xfId="0" applyNumberFormat="1" applyFont="1" applyBorder="1" applyAlignment="1" applyProtection="1">
      <alignment horizontal="center"/>
      <protection/>
    </xf>
    <xf numFmtId="44" fontId="0" fillId="0" borderId="11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74" fontId="2" fillId="0" borderId="11" xfId="0" applyNumberFormat="1" applyFont="1" applyBorder="1" applyAlignment="1" applyProtection="1">
      <alignment horizontal="right"/>
      <protection/>
    </xf>
    <xf numFmtId="174" fontId="3" fillId="0" borderId="11" xfId="0" applyNumberFormat="1" applyFont="1" applyBorder="1" applyAlignment="1" applyProtection="1">
      <alignment horizontal="right"/>
      <protection/>
    </xf>
    <xf numFmtId="9" fontId="4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 vertical="top" wrapText="1"/>
      <protection/>
    </xf>
    <xf numFmtId="44" fontId="4" fillId="0" borderId="1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vertical="top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VID\Ureditev%20parkiri&#353;&#269;%20in%20plo&#269;nika%20v%20va&#353;ki%20skupnosti%20Pame&#269;e%20(P)\Nova%20mapa\Popisi%20-%20meteorna%20kanaliz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ŠAN SISTEM"/>
      <sheetName val="rekapitulac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5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4.00390625" style="2" customWidth="1"/>
    <col min="2" max="2" width="5.875" style="19" customWidth="1"/>
    <col min="3" max="3" width="35.875" style="15" customWidth="1"/>
    <col min="4" max="4" width="9.00390625" style="5" bestFit="1" customWidth="1"/>
    <col min="5" max="5" width="8.125" style="16" customWidth="1"/>
    <col min="6" max="6" width="11.125" style="17" customWidth="1"/>
    <col min="7" max="7" width="19.375" style="18" bestFit="1" customWidth="1"/>
    <col min="8" max="9" width="9.125" style="5" customWidth="1"/>
    <col min="10" max="10" width="16.125" style="5" bestFit="1" customWidth="1"/>
    <col min="11" max="16384" width="9.125" style="5" customWidth="1"/>
  </cols>
  <sheetData>
    <row r="2" spans="2:7" ht="18" customHeight="1">
      <c r="B2" s="3"/>
      <c r="C2" s="4" t="s">
        <v>159</v>
      </c>
      <c r="D2" s="4"/>
      <c r="E2" s="4"/>
      <c r="F2" s="4"/>
      <c r="G2" s="4"/>
    </row>
    <row r="3" spans="1:7" s="9" customFormat="1" ht="18">
      <c r="A3" s="6" t="s">
        <v>158</v>
      </c>
      <c r="B3" s="7" t="s">
        <v>105</v>
      </c>
      <c r="C3" s="8"/>
      <c r="E3" s="10"/>
      <c r="F3" s="11"/>
      <c r="G3" s="12"/>
    </row>
    <row r="5" spans="1:2" ht="15.75">
      <c r="A5" s="13" t="s">
        <v>0</v>
      </c>
      <c r="B5" s="14" t="s">
        <v>1</v>
      </c>
    </row>
    <row r="7" spans="2:3" ht="12.75">
      <c r="B7" s="19" t="s">
        <v>2</v>
      </c>
      <c r="C7" s="15" t="s">
        <v>64</v>
      </c>
    </row>
    <row r="8" spans="4:7" ht="12.75">
      <c r="D8" s="5" t="s">
        <v>3</v>
      </c>
      <c r="E8" s="16">
        <v>60</v>
      </c>
      <c r="F8" s="1"/>
      <c r="G8" s="18">
        <f>E8*F8</f>
        <v>0</v>
      </c>
    </row>
    <row r="10" spans="2:3" ht="25.5">
      <c r="B10" s="19" t="s">
        <v>4</v>
      </c>
      <c r="C10" s="15" t="s">
        <v>54</v>
      </c>
    </row>
    <row r="11" spans="4:7" ht="12.75">
      <c r="D11" s="5" t="s">
        <v>5</v>
      </c>
      <c r="E11" s="16">
        <v>8</v>
      </c>
      <c r="F11" s="1"/>
      <c r="G11" s="18">
        <f>E11*F11</f>
        <v>0</v>
      </c>
    </row>
    <row r="13" spans="2:3" ht="25.5">
      <c r="B13" s="19" t="s">
        <v>6</v>
      </c>
      <c r="C13" s="15" t="s">
        <v>77</v>
      </c>
    </row>
    <row r="14" spans="4:7" ht="12.75">
      <c r="D14" s="5" t="s">
        <v>5</v>
      </c>
      <c r="E14" s="16">
        <v>10</v>
      </c>
      <c r="F14" s="1"/>
      <c r="G14" s="18">
        <f>E14*F14</f>
        <v>0</v>
      </c>
    </row>
    <row r="16" spans="2:3" ht="38.25">
      <c r="B16" s="19" t="s">
        <v>44</v>
      </c>
      <c r="C16" s="15" t="s">
        <v>73</v>
      </c>
    </row>
    <row r="17" spans="4:7" ht="12.75">
      <c r="D17" s="5" t="s">
        <v>58</v>
      </c>
      <c r="E17" s="16">
        <v>1</v>
      </c>
      <c r="F17" s="1"/>
      <c r="G17" s="18">
        <f>E17*F17</f>
        <v>0</v>
      </c>
    </row>
    <row r="19" spans="2:3" ht="12.75">
      <c r="B19" s="19" t="s">
        <v>45</v>
      </c>
      <c r="C19" s="15" t="s">
        <v>67</v>
      </c>
    </row>
    <row r="20" spans="4:7" ht="12.75">
      <c r="D20" s="5" t="s">
        <v>58</v>
      </c>
      <c r="E20" s="16">
        <v>1</v>
      </c>
      <c r="F20" s="1"/>
      <c r="G20" s="18">
        <f>E20*F20</f>
        <v>0</v>
      </c>
    </row>
    <row r="22" spans="2:3" ht="38.25">
      <c r="B22" s="19" t="s">
        <v>80</v>
      </c>
      <c r="C22" s="15" t="s">
        <v>78</v>
      </c>
    </row>
    <row r="23" spans="4:7" ht="12.75">
      <c r="D23" s="5" t="s">
        <v>7</v>
      </c>
      <c r="E23" s="16">
        <v>575</v>
      </c>
      <c r="F23" s="1"/>
      <c r="G23" s="18">
        <f>E23*F23</f>
        <v>0</v>
      </c>
    </row>
    <row r="25" spans="2:3" ht="38.25">
      <c r="B25" s="19" t="s">
        <v>82</v>
      </c>
      <c r="C25" s="15" t="s">
        <v>79</v>
      </c>
    </row>
    <row r="26" spans="4:7" ht="12.75">
      <c r="D26" s="5" t="s">
        <v>3</v>
      </c>
      <c r="E26" s="16">
        <v>60</v>
      </c>
      <c r="F26" s="1"/>
      <c r="G26" s="18">
        <f>E26*F26</f>
        <v>0</v>
      </c>
    </row>
    <row r="28" spans="1:7" ht="51">
      <c r="A28" s="20"/>
      <c r="B28" s="21" t="s">
        <v>83</v>
      </c>
      <c r="C28" s="22" t="s">
        <v>81</v>
      </c>
      <c r="D28" s="23"/>
      <c r="E28" s="24"/>
      <c r="F28" s="25"/>
      <c r="G28" s="26"/>
    </row>
    <row r="29" spans="1:7" ht="12.75">
      <c r="A29" s="20"/>
      <c r="B29" s="21"/>
      <c r="C29" s="22"/>
      <c r="D29" s="23" t="s">
        <v>5</v>
      </c>
      <c r="E29" s="24">
        <v>3</v>
      </c>
      <c r="F29" s="1"/>
      <c r="G29" s="26">
        <f>E29*F29</f>
        <v>0</v>
      </c>
    </row>
    <row r="30" spans="1:7" ht="12.75">
      <c r="A30" s="20"/>
      <c r="B30" s="21"/>
      <c r="C30" s="22"/>
      <c r="D30" s="23"/>
      <c r="E30" s="24"/>
      <c r="F30" s="25"/>
      <c r="G30" s="26"/>
    </row>
    <row r="31" spans="1:7" ht="51">
      <c r="A31" s="20"/>
      <c r="B31" s="21" t="s">
        <v>84</v>
      </c>
      <c r="C31" s="22" t="s">
        <v>98</v>
      </c>
      <c r="D31" s="23"/>
      <c r="E31" s="24"/>
      <c r="F31" s="25"/>
      <c r="G31" s="26"/>
    </row>
    <row r="32" spans="1:7" ht="12.75">
      <c r="A32" s="20"/>
      <c r="B32" s="21"/>
      <c r="C32" s="22"/>
      <c r="D32" s="23" t="s">
        <v>3</v>
      </c>
      <c r="E32" s="24">
        <v>45</v>
      </c>
      <c r="F32" s="1"/>
      <c r="G32" s="26">
        <f>E32*F32</f>
        <v>0</v>
      </c>
    </row>
    <row r="33" spans="2:7" ht="12.75">
      <c r="B33" s="27"/>
      <c r="C33" s="28"/>
      <c r="D33" s="29"/>
      <c r="E33" s="30"/>
      <c r="F33" s="31"/>
      <c r="G33" s="32"/>
    </row>
    <row r="34" spans="2:7" ht="12.75">
      <c r="B34" s="19" t="s">
        <v>8</v>
      </c>
      <c r="C34" s="33" t="s">
        <v>12</v>
      </c>
      <c r="G34" s="34">
        <f>SUM(G8:G32)</f>
        <v>0</v>
      </c>
    </row>
    <row r="37" spans="1:2" ht="15.75">
      <c r="A37" s="13" t="s">
        <v>9</v>
      </c>
      <c r="B37" s="14" t="s">
        <v>10</v>
      </c>
    </row>
    <row r="39" spans="2:3" ht="25.5">
      <c r="B39" s="35" t="s">
        <v>39</v>
      </c>
      <c r="C39" s="15" t="s">
        <v>85</v>
      </c>
    </row>
    <row r="40" spans="4:7" ht="12.75">
      <c r="D40" s="5" t="s">
        <v>11</v>
      </c>
      <c r="E40" s="16">
        <v>192</v>
      </c>
      <c r="F40" s="1"/>
      <c r="G40" s="18">
        <f>E40*F40</f>
        <v>0</v>
      </c>
    </row>
    <row r="42" spans="2:3" ht="25.5">
      <c r="B42" s="35" t="s">
        <v>40</v>
      </c>
      <c r="C42" s="15" t="s">
        <v>86</v>
      </c>
    </row>
    <row r="43" spans="4:7" ht="12.75">
      <c r="D43" s="5" t="s">
        <v>11</v>
      </c>
      <c r="E43" s="16">
        <v>265</v>
      </c>
      <c r="F43" s="1"/>
      <c r="G43" s="18">
        <f>E43*F43</f>
        <v>0</v>
      </c>
    </row>
    <row r="45" spans="2:3" ht="29.25" customHeight="1">
      <c r="B45" s="35" t="s">
        <v>41</v>
      </c>
      <c r="C45" s="15" t="s">
        <v>32</v>
      </c>
    </row>
    <row r="46" spans="4:7" ht="12.75">
      <c r="D46" s="5" t="s">
        <v>7</v>
      </c>
      <c r="E46" s="16">
        <v>1545</v>
      </c>
      <c r="F46" s="1"/>
      <c r="G46" s="18">
        <f>E46*F46</f>
        <v>0</v>
      </c>
    </row>
    <row r="48" spans="2:3" ht="37.5" customHeight="1">
      <c r="B48" s="35" t="s">
        <v>42</v>
      </c>
      <c r="C48" s="15" t="s">
        <v>107</v>
      </c>
    </row>
    <row r="49" spans="4:7" ht="12" customHeight="1">
      <c r="D49" s="5" t="s">
        <v>11</v>
      </c>
      <c r="E49" s="16">
        <v>10</v>
      </c>
      <c r="F49" s="1"/>
      <c r="G49" s="18">
        <f>E49*F49</f>
        <v>0</v>
      </c>
    </row>
    <row r="51" spans="2:3" ht="38.25">
      <c r="B51" s="35" t="s">
        <v>106</v>
      </c>
      <c r="C51" s="15" t="s">
        <v>87</v>
      </c>
    </row>
    <row r="52" spans="4:7" ht="12.75">
      <c r="D52" s="5" t="s">
        <v>7</v>
      </c>
      <c r="E52" s="16">
        <v>280</v>
      </c>
      <c r="F52" s="1"/>
      <c r="G52" s="18">
        <f>E52*F52</f>
        <v>0</v>
      </c>
    </row>
    <row r="53" ht="12.75">
      <c r="E53" s="36"/>
    </row>
    <row r="54" spans="2:7" ht="12.75">
      <c r="B54" s="37" t="s">
        <v>8</v>
      </c>
      <c r="C54" s="38" t="s">
        <v>13</v>
      </c>
      <c r="D54" s="39"/>
      <c r="E54" s="40"/>
      <c r="F54" s="41"/>
      <c r="G54" s="42">
        <f>SUM(G40:G52)</f>
        <v>0</v>
      </c>
    </row>
    <row r="56" ht="12.75">
      <c r="B56" s="19" t="s">
        <v>8</v>
      </c>
    </row>
    <row r="57" spans="1:3" ht="15.75">
      <c r="A57" s="13" t="s">
        <v>14</v>
      </c>
      <c r="B57" s="14" t="s">
        <v>15</v>
      </c>
      <c r="C57" s="43"/>
    </row>
    <row r="60" spans="2:3" ht="63.75">
      <c r="B60" s="35" t="s">
        <v>92</v>
      </c>
      <c r="C60" s="15" t="s">
        <v>111</v>
      </c>
    </row>
    <row r="61" spans="2:7" ht="12.75">
      <c r="B61" s="35" t="s">
        <v>8</v>
      </c>
      <c r="C61" s="15" t="s">
        <v>8</v>
      </c>
      <c r="D61" s="5" t="s">
        <v>7</v>
      </c>
      <c r="E61" s="16">
        <v>945</v>
      </c>
      <c r="F61" s="1"/>
      <c r="G61" s="18">
        <f>E61*F61</f>
        <v>0</v>
      </c>
    </row>
    <row r="63" spans="2:3" ht="38.25">
      <c r="B63" s="35" t="s">
        <v>16</v>
      </c>
      <c r="C63" s="15" t="s">
        <v>112</v>
      </c>
    </row>
    <row r="64" spans="2:7" ht="12.75">
      <c r="B64" s="35" t="s">
        <v>8</v>
      </c>
      <c r="C64" s="15" t="s">
        <v>8</v>
      </c>
      <c r="D64" s="5" t="s">
        <v>11</v>
      </c>
      <c r="E64" s="16">
        <v>606.4</v>
      </c>
      <c r="F64" s="1"/>
      <c r="G64" s="18">
        <f>E64*F64</f>
        <v>0</v>
      </c>
    </row>
    <row r="65" ht="12.75">
      <c r="B65" s="35"/>
    </row>
    <row r="66" spans="2:3" ht="38.25">
      <c r="B66" s="35" t="s">
        <v>17</v>
      </c>
      <c r="C66" s="15" t="s">
        <v>72</v>
      </c>
    </row>
    <row r="67" spans="2:7" ht="12.75">
      <c r="B67" s="35" t="s">
        <v>8</v>
      </c>
      <c r="D67" s="5" t="s">
        <v>7</v>
      </c>
      <c r="E67" s="16">
        <v>1470</v>
      </c>
      <c r="F67" s="1"/>
      <c r="G67" s="18">
        <f>E67*F67</f>
        <v>0</v>
      </c>
    </row>
    <row r="68" spans="2:6" ht="12.75">
      <c r="B68" s="35"/>
      <c r="C68" s="44"/>
      <c r="D68" s="45"/>
      <c r="E68" s="36"/>
      <c r="F68" s="46"/>
    </row>
    <row r="69" spans="2:3" ht="38.25">
      <c r="B69" s="35" t="s">
        <v>46</v>
      </c>
      <c r="C69" s="15" t="s">
        <v>55</v>
      </c>
    </row>
    <row r="70" spans="2:7" ht="12.75">
      <c r="B70" s="35" t="s">
        <v>8</v>
      </c>
      <c r="C70" s="44"/>
      <c r="D70" s="45" t="s">
        <v>3</v>
      </c>
      <c r="E70" s="36">
        <v>25</v>
      </c>
      <c r="F70" s="1"/>
      <c r="G70" s="18">
        <f>E70*F70</f>
        <v>0</v>
      </c>
    </row>
    <row r="71" spans="2:6" ht="12.75">
      <c r="B71" s="35"/>
      <c r="C71" s="44"/>
      <c r="D71" s="45"/>
      <c r="E71" s="36"/>
      <c r="F71" s="46"/>
    </row>
    <row r="72" spans="2:3" ht="38.25">
      <c r="B72" s="35" t="s">
        <v>47</v>
      </c>
      <c r="C72" s="15" t="s">
        <v>88</v>
      </c>
    </row>
    <row r="73" spans="2:7" ht="12.75">
      <c r="B73" s="35" t="s">
        <v>8</v>
      </c>
      <c r="C73" s="44"/>
      <c r="D73" s="45" t="s">
        <v>7</v>
      </c>
      <c r="E73" s="36">
        <v>1548</v>
      </c>
      <c r="F73" s="1"/>
      <c r="G73" s="18">
        <f>E73*F73</f>
        <v>0</v>
      </c>
    </row>
    <row r="74" spans="2:6" ht="12.75">
      <c r="B74" s="35"/>
      <c r="C74" s="44"/>
      <c r="D74" s="45"/>
      <c r="E74" s="36"/>
      <c r="F74" s="46"/>
    </row>
    <row r="75" spans="2:3" ht="38.25">
      <c r="B75" s="35" t="s">
        <v>48</v>
      </c>
      <c r="C75" s="15" t="s">
        <v>89</v>
      </c>
    </row>
    <row r="76" spans="2:7" ht="12.75">
      <c r="B76" s="35" t="s">
        <v>8</v>
      </c>
      <c r="C76" s="44"/>
      <c r="D76" s="45" t="s">
        <v>7</v>
      </c>
      <c r="E76" s="36">
        <v>1548</v>
      </c>
      <c r="F76" s="1"/>
      <c r="G76" s="18">
        <f>E76*F76</f>
        <v>0</v>
      </c>
    </row>
    <row r="77" spans="2:6" ht="12.75">
      <c r="B77" s="35"/>
      <c r="C77" s="44"/>
      <c r="D77" s="45"/>
      <c r="E77" s="36"/>
      <c r="F77" s="46"/>
    </row>
    <row r="78" spans="2:3" ht="38.25">
      <c r="B78" s="35" t="s">
        <v>49</v>
      </c>
      <c r="C78" s="15" t="s">
        <v>90</v>
      </c>
    </row>
    <row r="79" spans="2:7" ht="12.75">
      <c r="B79" s="35"/>
      <c r="D79" s="45" t="s">
        <v>7</v>
      </c>
      <c r="E79" s="36">
        <v>133</v>
      </c>
      <c r="F79" s="1"/>
      <c r="G79" s="18">
        <f>E79*F79</f>
        <v>0</v>
      </c>
    </row>
    <row r="80" spans="2:6" ht="12.75">
      <c r="B80" s="35"/>
      <c r="D80" s="45"/>
      <c r="E80" s="36"/>
      <c r="F80" s="46"/>
    </row>
    <row r="81" spans="2:3" ht="38.25">
      <c r="B81" s="35" t="s">
        <v>91</v>
      </c>
      <c r="C81" s="15" t="s">
        <v>97</v>
      </c>
    </row>
    <row r="82" spans="2:7" ht="12.75">
      <c r="B82" s="35"/>
      <c r="D82" s="45" t="s">
        <v>3</v>
      </c>
      <c r="E82" s="36">
        <v>30</v>
      </c>
      <c r="F82" s="1"/>
      <c r="G82" s="18">
        <f>E82*F82</f>
        <v>0</v>
      </c>
    </row>
    <row r="83" spans="2:6" ht="12.75">
      <c r="B83" s="35"/>
      <c r="D83" s="45"/>
      <c r="E83" s="36"/>
      <c r="F83" s="46"/>
    </row>
    <row r="84" spans="2:6" ht="66" customHeight="1">
      <c r="B84" s="35" t="s">
        <v>108</v>
      </c>
      <c r="C84" s="47" t="s">
        <v>109</v>
      </c>
      <c r="D84" s="45"/>
      <c r="E84" s="36"/>
      <c r="F84" s="46"/>
    </row>
    <row r="85" spans="2:7" ht="14.25" customHeight="1">
      <c r="B85" s="35"/>
      <c r="C85" s="47"/>
      <c r="D85" s="45" t="s">
        <v>7</v>
      </c>
      <c r="E85" s="36">
        <v>323</v>
      </c>
      <c r="F85" s="1"/>
      <c r="G85" s="18">
        <f>E85*F85</f>
        <v>0</v>
      </c>
    </row>
    <row r="86" spans="2:7" ht="12.75">
      <c r="B86" s="27"/>
      <c r="C86" s="28"/>
      <c r="D86" s="29"/>
      <c r="E86" s="30"/>
      <c r="F86" s="31"/>
      <c r="G86" s="32"/>
    </row>
    <row r="87" spans="3:7" ht="12.75">
      <c r="C87" s="33" t="s">
        <v>19</v>
      </c>
      <c r="G87" s="34">
        <f>SUM(G61:G85)</f>
        <v>0</v>
      </c>
    </row>
    <row r="89" ht="12.75">
      <c r="B89" s="19" t="s">
        <v>8</v>
      </c>
    </row>
    <row r="90" spans="1:2" ht="15.75">
      <c r="A90" s="13" t="s">
        <v>18</v>
      </c>
      <c r="B90" s="14" t="s">
        <v>74</v>
      </c>
    </row>
    <row r="91" spans="1:2" ht="15.75">
      <c r="A91" s="13"/>
      <c r="B91" s="14"/>
    </row>
    <row r="92" spans="1:3" ht="12.75">
      <c r="A92" s="48" t="s">
        <v>8</v>
      </c>
      <c r="B92" s="49" t="s">
        <v>20</v>
      </c>
      <c r="C92" s="15" t="s">
        <v>33</v>
      </c>
    </row>
    <row r="93" spans="1:7" ht="12.75">
      <c r="A93" s="48"/>
      <c r="B93" s="50"/>
      <c r="C93" s="51"/>
      <c r="D93" s="5" t="s">
        <v>3</v>
      </c>
      <c r="E93" s="16">
        <v>90</v>
      </c>
      <c r="F93" s="1"/>
      <c r="G93" s="18">
        <f>E93*F93</f>
        <v>0</v>
      </c>
    </row>
    <row r="94" spans="1:3" ht="12.75">
      <c r="A94" s="48"/>
      <c r="B94" s="50"/>
      <c r="C94" s="51"/>
    </row>
    <row r="95" spans="1:3" ht="38.25">
      <c r="A95" s="48"/>
      <c r="B95" s="49" t="s">
        <v>27</v>
      </c>
      <c r="C95" s="51" t="s">
        <v>38</v>
      </c>
    </row>
    <row r="96" spans="1:7" ht="12.75">
      <c r="A96" s="48"/>
      <c r="B96" s="50"/>
      <c r="C96" s="51"/>
      <c r="D96" s="5" t="s">
        <v>11</v>
      </c>
      <c r="E96" s="16">
        <v>27</v>
      </c>
      <c r="F96" s="1"/>
      <c r="G96" s="18">
        <f>E96*F96</f>
        <v>0</v>
      </c>
    </row>
    <row r="97" ht="12.75">
      <c r="B97" s="50"/>
    </row>
    <row r="98" spans="2:3" ht="25.5">
      <c r="B98" s="49" t="s">
        <v>28</v>
      </c>
      <c r="C98" s="15" t="s">
        <v>50</v>
      </c>
    </row>
    <row r="99" spans="2:7" ht="12.75">
      <c r="B99" s="50"/>
      <c r="D99" s="5" t="s">
        <v>3</v>
      </c>
      <c r="E99" s="16">
        <v>90</v>
      </c>
      <c r="F99" s="1"/>
      <c r="G99" s="18">
        <f>E99*F99</f>
        <v>0</v>
      </c>
    </row>
    <row r="100" ht="12.75">
      <c r="B100" s="50"/>
    </row>
    <row r="101" spans="2:3" ht="51">
      <c r="B101" s="49" t="s">
        <v>29</v>
      </c>
      <c r="C101" s="15" t="s">
        <v>43</v>
      </c>
    </row>
    <row r="102" spans="2:7" ht="12.75">
      <c r="B102" s="50"/>
      <c r="D102" s="5" t="s">
        <v>3</v>
      </c>
      <c r="E102" s="16">
        <v>90</v>
      </c>
      <c r="F102" s="1"/>
      <c r="G102" s="18">
        <f>E102*F102</f>
        <v>0</v>
      </c>
    </row>
    <row r="103" ht="12.75">
      <c r="B103" s="50"/>
    </row>
    <row r="104" spans="2:3" ht="38.25">
      <c r="B104" s="49" t="s">
        <v>30</v>
      </c>
      <c r="C104" s="15" t="s">
        <v>51</v>
      </c>
    </row>
    <row r="105" spans="2:7" ht="12.75">
      <c r="B105" s="50"/>
      <c r="D105" s="5" t="s">
        <v>11</v>
      </c>
      <c r="E105" s="16">
        <v>22.5</v>
      </c>
      <c r="F105" s="1"/>
      <c r="G105" s="18">
        <f>E105*F105</f>
        <v>0</v>
      </c>
    </row>
    <row r="106" spans="2:7" ht="12.75">
      <c r="B106" s="27"/>
      <c r="C106" s="28"/>
      <c r="D106" s="29"/>
      <c r="E106" s="30"/>
      <c r="F106" s="31"/>
      <c r="G106" s="32"/>
    </row>
    <row r="107" spans="3:7" ht="12.75">
      <c r="C107" s="33" t="s">
        <v>75</v>
      </c>
      <c r="G107" s="34">
        <f>SUM(G93:G105)</f>
        <v>0</v>
      </c>
    </row>
    <row r="108" ht="12.75">
      <c r="C108" s="33"/>
    </row>
    <row r="109" ht="12.75">
      <c r="C109" s="33"/>
    </row>
    <row r="110" spans="1:7" ht="15.75">
      <c r="A110" s="13" t="s">
        <v>21</v>
      </c>
      <c r="B110" s="14" t="s">
        <v>34</v>
      </c>
      <c r="C110" s="43"/>
      <c r="F110" s="5"/>
      <c r="G110" s="52"/>
    </row>
    <row r="111" spans="6:7" ht="12.75">
      <c r="F111" s="5"/>
      <c r="G111" s="52"/>
    </row>
    <row r="112" spans="2:7" ht="38.25">
      <c r="B112" s="35" t="s">
        <v>61</v>
      </c>
      <c r="C112" s="15" t="s">
        <v>65</v>
      </c>
      <c r="F112" s="5"/>
      <c r="G112" s="52"/>
    </row>
    <row r="113" spans="2:7" ht="12.75">
      <c r="B113" s="19" t="s">
        <v>8</v>
      </c>
      <c r="D113" s="5" t="s">
        <v>5</v>
      </c>
      <c r="E113" s="16">
        <v>5</v>
      </c>
      <c r="F113" s="1"/>
      <c r="G113" s="18">
        <f>E113*F113</f>
        <v>0</v>
      </c>
    </row>
    <row r="115" spans="2:7" ht="63.75">
      <c r="B115" s="35" t="s">
        <v>62</v>
      </c>
      <c r="C115" s="15" t="s">
        <v>93</v>
      </c>
      <c r="F115" s="5"/>
      <c r="G115" s="52"/>
    </row>
    <row r="116" spans="2:7" ht="12.75">
      <c r="B116" s="19" t="s">
        <v>8</v>
      </c>
      <c r="C116" s="15" t="s">
        <v>94</v>
      </c>
      <c r="D116" s="5" t="s">
        <v>3</v>
      </c>
      <c r="E116" s="16">
        <v>120</v>
      </c>
      <c r="F116" s="1"/>
      <c r="G116" s="18">
        <f>E116*F116</f>
        <v>0</v>
      </c>
    </row>
    <row r="117" spans="3:7" ht="12.75">
      <c r="C117" s="15" t="s">
        <v>95</v>
      </c>
      <c r="D117" s="5" t="s">
        <v>3</v>
      </c>
      <c r="E117" s="16">
        <v>18</v>
      </c>
      <c r="F117" s="1"/>
      <c r="G117" s="18">
        <f>E117*F117</f>
        <v>0</v>
      </c>
    </row>
    <row r="119" spans="2:7" ht="63.75">
      <c r="B119" s="35" t="s">
        <v>63</v>
      </c>
      <c r="C119" s="15" t="s">
        <v>110</v>
      </c>
      <c r="F119" s="5"/>
      <c r="G119" s="52"/>
    </row>
    <row r="120" spans="2:7" ht="12.75">
      <c r="B120" s="19" t="s">
        <v>8</v>
      </c>
      <c r="D120" s="5" t="s">
        <v>5</v>
      </c>
      <c r="E120" s="16">
        <v>2</v>
      </c>
      <c r="F120" s="1"/>
      <c r="G120" s="18">
        <f>E120*F120</f>
        <v>0</v>
      </c>
    </row>
    <row r="121" spans="2:7" ht="12.75">
      <c r="B121" s="27"/>
      <c r="C121" s="28"/>
      <c r="D121" s="29"/>
      <c r="E121" s="30"/>
      <c r="F121" s="29"/>
      <c r="G121" s="53"/>
    </row>
    <row r="122" spans="3:7" ht="12.75">
      <c r="C122" s="33" t="s">
        <v>35</v>
      </c>
      <c r="G122" s="34">
        <f>SUM(G113:G120)</f>
        <v>0</v>
      </c>
    </row>
    <row r="126" spans="1:3" ht="15.75">
      <c r="A126" s="13" t="s">
        <v>26</v>
      </c>
      <c r="B126" s="14" t="s">
        <v>36</v>
      </c>
      <c r="C126" s="43"/>
    </row>
    <row r="128" spans="2:3" ht="51">
      <c r="B128" s="35" t="s">
        <v>59</v>
      </c>
      <c r="C128" s="15" t="s">
        <v>56</v>
      </c>
    </row>
    <row r="129" spans="3:7" ht="12.75">
      <c r="C129" s="15" t="s">
        <v>70</v>
      </c>
      <c r="D129" s="5" t="s">
        <v>3</v>
      </c>
      <c r="E129" s="16">
        <v>209</v>
      </c>
      <c r="F129" s="1"/>
      <c r="G129" s="18">
        <f>E129*F129</f>
        <v>0</v>
      </c>
    </row>
    <row r="130" spans="3:7" ht="12.75">
      <c r="C130" s="15" t="s">
        <v>66</v>
      </c>
      <c r="D130" s="5" t="s">
        <v>3</v>
      </c>
      <c r="E130" s="16">
        <v>15</v>
      </c>
      <c r="F130" s="1"/>
      <c r="G130" s="18">
        <f>E130*F130</f>
        <v>0</v>
      </c>
    </row>
    <row r="132" spans="2:3" ht="38.25">
      <c r="B132" s="35" t="s">
        <v>60</v>
      </c>
      <c r="C132" s="15" t="s">
        <v>76</v>
      </c>
    </row>
    <row r="133" spans="4:7" ht="12.75">
      <c r="D133" s="5" t="s">
        <v>3</v>
      </c>
      <c r="E133" s="16">
        <v>3</v>
      </c>
      <c r="F133" s="1"/>
      <c r="G133" s="18">
        <f>E133*F133</f>
        <v>0</v>
      </c>
    </row>
    <row r="134" spans="2:7" ht="12.75">
      <c r="B134" s="27"/>
      <c r="C134" s="28"/>
      <c r="D134" s="29"/>
      <c r="E134" s="30"/>
      <c r="F134" s="31"/>
      <c r="G134" s="32"/>
    </row>
    <row r="135" spans="3:7" ht="12.75">
      <c r="C135" s="33" t="s">
        <v>37</v>
      </c>
      <c r="G135" s="34">
        <f>SUM(G129:G133)</f>
        <v>0</v>
      </c>
    </row>
    <row r="136" ht="12.75">
      <c r="C136" s="33"/>
    </row>
    <row r="138" spans="1:3" ht="15.75">
      <c r="A138" s="13" t="s">
        <v>31</v>
      </c>
      <c r="B138" s="14" t="s">
        <v>22</v>
      </c>
      <c r="C138" s="43"/>
    </row>
    <row r="140" spans="2:3" ht="12.75">
      <c r="B140" s="35" t="s">
        <v>52</v>
      </c>
      <c r="C140" s="15" t="s">
        <v>71</v>
      </c>
    </row>
    <row r="141" spans="4:7" ht="12.75">
      <c r="D141" s="5" t="s">
        <v>69</v>
      </c>
      <c r="E141" s="16">
        <v>5</v>
      </c>
      <c r="F141" s="1"/>
      <c r="G141" s="18">
        <f>E141*F141</f>
        <v>0</v>
      </c>
    </row>
    <row r="143" spans="2:3" ht="25.5">
      <c r="B143" s="35" t="s">
        <v>53</v>
      </c>
      <c r="C143" s="15" t="s">
        <v>96</v>
      </c>
    </row>
    <row r="144" spans="4:7" ht="12.75">
      <c r="D144" s="5" t="s">
        <v>7</v>
      </c>
      <c r="E144" s="16">
        <v>500</v>
      </c>
      <c r="F144" s="1"/>
      <c r="G144" s="18">
        <f>E144*F144</f>
        <v>0</v>
      </c>
    </row>
    <row r="146" spans="2:3" ht="25.5">
      <c r="B146" s="35" t="s">
        <v>68</v>
      </c>
      <c r="C146" s="15" t="s">
        <v>57</v>
      </c>
    </row>
    <row r="147" spans="4:7" ht="12.75">
      <c r="D147" s="5" t="s">
        <v>7</v>
      </c>
      <c r="E147" s="16">
        <v>550</v>
      </c>
      <c r="F147" s="1"/>
      <c r="G147" s="18">
        <f>E147*F147</f>
        <v>0</v>
      </c>
    </row>
    <row r="148" spans="2:7" ht="12.75">
      <c r="B148" s="27"/>
      <c r="C148" s="28"/>
      <c r="D148" s="29"/>
      <c r="E148" s="30"/>
      <c r="F148" s="31"/>
      <c r="G148" s="32"/>
    </row>
    <row r="149" spans="3:7" ht="12.75">
      <c r="C149" s="33" t="s">
        <v>23</v>
      </c>
      <c r="G149" s="34">
        <f>SUM(G141:G147)</f>
        <v>0</v>
      </c>
    </row>
    <row r="152" spans="1:7" ht="15.75">
      <c r="A152" s="54" t="s">
        <v>103</v>
      </c>
      <c r="C152" s="55" t="s">
        <v>99</v>
      </c>
      <c r="D152" s="16"/>
      <c r="E152" s="56"/>
      <c r="F152" s="56"/>
      <c r="G152" s="52"/>
    </row>
    <row r="153" spans="3:7" ht="12.75">
      <c r="C153" s="57"/>
      <c r="D153" s="16"/>
      <c r="E153" s="56"/>
      <c r="F153" s="56"/>
      <c r="G153" s="52"/>
    </row>
    <row r="154" spans="3:7" ht="25.5">
      <c r="C154" s="57" t="s">
        <v>100</v>
      </c>
      <c r="D154" s="16"/>
      <c r="E154" s="56"/>
      <c r="F154" s="56"/>
      <c r="G154" s="52"/>
    </row>
    <row r="155" spans="3:7" ht="12.75">
      <c r="C155" s="57" t="s">
        <v>101</v>
      </c>
      <c r="D155" s="16" t="s">
        <v>102</v>
      </c>
      <c r="E155" s="56"/>
      <c r="F155" s="56"/>
      <c r="G155" s="58">
        <f>(G149+G135+G122+G107+G87+G54+G34)*10%</f>
        <v>0</v>
      </c>
    </row>
    <row r="159" spans="2:7" ht="15.75">
      <c r="B159" s="59"/>
      <c r="C159" s="60" t="s">
        <v>167</v>
      </c>
      <c r="D159" s="60"/>
      <c r="E159" s="60"/>
      <c r="F159" s="60"/>
      <c r="G159" s="60"/>
    </row>
    <row r="160" spans="2:7" ht="15.75">
      <c r="B160" s="5"/>
      <c r="C160" s="59"/>
      <c r="E160" s="5"/>
      <c r="F160" s="5"/>
      <c r="G160" s="61"/>
    </row>
    <row r="161" spans="2:7" ht="12.75">
      <c r="B161" s="5"/>
      <c r="C161" s="5"/>
      <c r="E161" s="5"/>
      <c r="F161" s="5"/>
      <c r="G161" s="61"/>
    </row>
    <row r="162" spans="2:7" ht="12.75">
      <c r="B162" s="5"/>
      <c r="C162" s="5"/>
      <c r="E162" s="5"/>
      <c r="F162" s="5"/>
      <c r="G162" s="61"/>
    </row>
    <row r="163" spans="2:7" ht="15">
      <c r="B163" s="62" t="s">
        <v>0</v>
      </c>
      <c r="C163" s="63" t="s">
        <v>1</v>
      </c>
      <c r="D163" s="64"/>
      <c r="E163" s="65"/>
      <c r="F163" s="5"/>
      <c r="G163" s="52">
        <f>G34</f>
        <v>0</v>
      </c>
    </row>
    <row r="164" spans="2:7" ht="12.75">
      <c r="B164" s="65"/>
      <c r="C164" s="65"/>
      <c r="D164" s="65"/>
      <c r="E164" s="65"/>
      <c r="F164" s="5"/>
      <c r="G164" s="52"/>
    </row>
    <row r="165" spans="2:7" ht="15">
      <c r="B165" s="62" t="s">
        <v>9</v>
      </c>
      <c r="C165" s="63" t="s">
        <v>10</v>
      </c>
      <c r="D165" s="64"/>
      <c r="E165" s="65"/>
      <c r="F165" s="5"/>
      <c r="G165" s="52">
        <f>G54</f>
        <v>0</v>
      </c>
    </row>
    <row r="166" spans="2:7" ht="12.75">
      <c r="B166" s="65"/>
      <c r="C166" s="65"/>
      <c r="D166" s="65"/>
      <c r="E166" s="65"/>
      <c r="F166" s="5"/>
      <c r="G166" s="52"/>
    </row>
    <row r="167" spans="2:7" ht="15">
      <c r="B167" s="62" t="s">
        <v>14</v>
      </c>
      <c r="C167" s="63" t="s">
        <v>15</v>
      </c>
      <c r="D167" s="66"/>
      <c r="E167" s="65"/>
      <c r="F167" s="5"/>
      <c r="G167" s="52">
        <f>G87</f>
        <v>0</v>
      </c>
    </row>
    <row r="168" spans="2:7" ht="12.75">
      <c r="B168" s="65"/>
      <c r="C168" s="65"/>
      <c r="D168" s="65"/>
      <c r="E168" s="65"/>
      <c r="F168" s="5"/>
      <c r="G168" s="52"/>
    </row>
    <row r="169" spans="2:7" ht="15">
      <c r="B169" s="62" t="s">
        <v>18</v>
      </c>
      <c r="C169" s="63" t="s">
        <v>74</v>
      </c>
      <c r="D169" s="64"/>
      <c r="E169" s="65"/>
      <c r="F169" s="5"/>
      <c r="G169" s="52">
        <f>G107</f>
        <v>0</v>
      </c>
    </row>
    <row r="170" spans="2:7" ht="15">
      <c r="B170" s="62"/>
      <c r="C170" s="63"/>
      <c r="D170" s="64"/>
      <c r="E170" s="65"/>
      <c r="F170" s="5"/>
      <c r="G170" s="52"/>
    </row>
    <row r="171" spans="2:7" ht="15">
      <c r="B171" s="62" t="s">
        <v>21</v>
      </c>
      <c r="C171" s="63" t="s">
        <v>34</v>
      </c>
      <c r="D171" s="64"/>
      <c r="E171" s="65"/>
      <c r="F171" s="5"/>
      <c r="G171" s="52">
        <f>G122</f>
        <v>0</v>
      </c>
    </row>
    <row r="172" spans="2:7" ht="12.75">
      <c r="B172" s="65"/>
      <c r="C172" s="65"/>
      <c r="D172" s="65"/>
      <c r="E172" s="65"/>
      <c r="F172" s="5"/>
      <c r="G172" s="52"/>
    </row>
    <row r="173" spans="2:7" ht="15">
      <c r="B173" s="62" t="s">
        <v>26</v>
      </c>
      <c r="C173" s="63" t="s">
        <v>36</v>
      </c>
      <c r="D173" s="66"/>
      <c r="E173" s="65"/>
      <c r="F173" s="5"/>
      <c r="G173" s="52">
        <f>G135</f>
        <v>0</v>
      </c>
    </row>
    <row r="174" spans="2:7" ht="15">
      <c r="B174" s="62"/>
      <c r="C174" s="63"/>
      <c r="D174" s="66"/>
      <c r="E174" s="65"/>
      <c r="F174" s="5"/>
      <c r="G174" s="52"/>
    </row>
    <row r="175" spans="2:7" ht="15">
      <c r="B175" s="62" t="s">
        <v>31</v>
      </c>
      <c r="C175" s="63" t="s">
        <v>22</v>
      </c>
      <c r="D175" s="66"/>
      <c r="E175" s="65"/>
      <c r="F175" s="5"/>
      <c r="G175" s="52">
        <f>G149</f>
        <v>0</v>
      </c>
    </row>
    <row r="176" spans="2:7" ht="15">
      <c r="B176" s="62"/>
      <c r="C176" s="63"/>
      <c r="D176" s="66"/>
      <c r="E176" s="65"/>
      <c r="F176" s="5"/>
      <c r="G176" s="52"/>
    </row>
    <row r="177" spans="2:7" ht="15">
      <c r="B177" s="62" t="s">
        <v>103</v>
      </c>
      <c r="C177" s="63" t="s">
        <v>104</v>
      </c>
      <c r="D177" s="66"/>
      <c r="E177" s="65"/>
      <c r="F177" s="5"/>
      <c r="G177" s="52">
        <f>G155</f>
        <v>0</v>
      </c>
    </row>
    <row r="178" spans="2:7" ht="12.75">
      <c r="B178" s="5"/>
      <c r="C178" s="29"/>
      <c r="D178" s="29"/>
      <c r="E178" s="29"/>
      <c r="F178" s="29"/>
      <c r="G178" s="53"/>
    </row>
    <row r="179" spans="2:7" ht="12.75">
      <c r="B179" s="5"/>
      <c r="C179" s="5"/>
      <c r="E179" s="5"/>
      <c r="F179" s="5"/>
      <c r="G179" s="52"/>
    </row>
    <row r="180" spans="2:7" ht="15.75">
      <c r="B180" s="5"/>
      <c r="C180" s="67" t="s">
        <v>25</v>
      </c>
      <c r="D180" s="67"/>
      <c r="E180" s="67"/>
      <c r="F180" s="67"/>
      <c r="G180" s="68">
        <f>SUM(G163:G177)</f>
        <v>0</v>
      </c>
    </row>
    <row r="181" spans="2:7" ht="15">
      <c r="B181" s="5"/>
      <c r="C181" s="69"/>
      <c r="D181" s="69"/>
      <c r="E181" s="69"/>
      <c r="F181" s="69"/>
      <c r="G181" s="70"/>
    </row>
    <row r="186" spans="1:2" ht="18">
      <c r="A186" s="6" t="s">
        <v>160</v>
      </c>
      <c r="B186" s="7" t="s">
        <v>161</v>
      </c>
    </row>
    <row r="188" spans="2:7" ht="15.75">
      <c r="B188" s="71" t="s">
        <v>0</v>
      </c>
      <c r="C188" s="55" t="s">
        <v>113</v>
      </c>
      <c r="D188" s="16"/>
      <c r="E188" s="56"/>
      <c r="F188" s="55"/>
      <c r="G188" s="52"/>
    </row>
    <row r="189" spans="3:7" ht="12.75">
      <c r="C189" s="57"/>
      <c r="D189" s="16"/>
      <c r="E189" s="56"/>
      <c r="F189" s="57"/>
      <c r="G189" s="52"/>
    </row>
    <row r="190" spans="2:7" ht="38.25">
      <c r="B190" s="19">
        <v>1</v>
      </c>
      <c r="C190" s="57" t="s">
        <v>114</v>
      </c>
      <c r="D190" s="16"/>
      <c r="E190" s="56"/>
      <c r="F190" s="57"/>
      <c r="G190" s="52"/>
    </row>
    <row r="191" spans="3:7" ht="12.75">
      <c r="C191" s="57"/>
      <c r="D191" s="16" t="s">
        <v>3</v>
      </c>
      <c r="E191" s="56">
        <v>45</v>
      </c>
      <c r="F191" s="1"/>
      <c r="G191" s="52">
        <f>E191*F191</f>
        <v>0</v>
      </c>
    </row>
    <row r="192" spans="3:7" ht="12.75">
      <c r="C192" s="57"/>
      <c r="D192" s="16"/>
      <c r="E192" s="56"/>
      <c r="F192" s="56"/>
      <c r="G192" s="52"/>
    </row>
    <row r="193" spans="2:7" ht="25.5">
      <c r="B193" s="19">
        <v>2</v>
      </c>
      <c r="C193" s="57" t="s">
        <v>115</v>
      </c>
      <c r="D193" s="16"/>
      <c r="E193" s="56"/>
      <c r="F193" s="56"/>
      <c r="G193" s="52"/>
    </row>
    <row r="194" spans="3:7" ht="12.75">
      <c r="C194" s="57"/>
      <c r="D194" s="16" t="s">
        <v>116</v>
      </c>
      <c r="E194" s="56">
        <v>5</v>
      </c>
      <c r="F194" s="1"/>
      <c r="G194" s="52">
        <f>E194*F194</f>
        <v>0</v>
      </c>
    </row>
    <row r="195" spans="3:7" ht="12.75">
      <c r="C195" s="57"/>
      <c r="D195" s="16"/>
      <c r="E195" s="56"/>
      <c r="F195" s="56"/>
      <c r="G195" s="52"/>
    </row>
    <row r="196" spans="2:7" ht="38.25">
      <c r="B196" s="19">
        <v>3</v>
      </c>
      <c r="C196" s="57" t="s">
        <v>117</v>
      </c>
      <c r="D196" s="16"/>
      <c r="E196" s="56"/>
      <c r="F196" s="56"/>
      <c r="G196" s="52"/>
    </row>
    <row r="197" spans="3:7" ht="12.75">
      <c r="C197" s="57" t="s">
        <v>8</v>
      </c>
      <c r="D197" s="16" t="s">
        <v>118</v>
      </c>
      <c r="E197" s="56">
        <v>2</v>
      </c>
      <c r="F197" s="1"/>
      <c r="G197" s="52">
        <f>E197*F197</f>
        <v>0</v>
      </c>
    </row>
    <row r="198" spans="3:7" ht="12.75">
      <c r="C198" s="57"/>
      <c r="D198" s="16"/>
      <c r="E198" s="56"/>
      <c r="F198" s="56"/>
      <c r="G198" s="52"/>
    </row>
    <row r="199" spans="2:7" ht="89.25">
      <c r="B199" s="19">
        <v>4</v>
      </c>
      <c r="C199" s="57" t="s">
        <v>119</v>
      </c>
      <c r="D199" s="16"/>
      <c r="E199" s="56"/>
      <c r="F199" s="56"/>
      <c r="G199" s="52"/>
    </row>
    <row r="200" spans="3:7" ht="12.75">
      <c r="C200" s="57" t="s">
        <v>8</v>
      </c>
      <c r="D200" s="16" t="s">
        <v>116</v>
      </c>
      <c r="E200" s="56">
        <v>2</v>
      </c>
      <c r="F200" s="1"/>
      <c r="G200" s="52">
        <f>E200*F200</f>
        <v>0</v>
      </c>
    </row>
    <row r="201" spans="3:7" ht="12.75">
      <c r="C201" s="72"/>
      <c r="D201" s="30"/>
      <c r="E201" s="73"/>
      <c r="F201" s="73"/>
      <c r="G201" s="53"/>
    </row>
    <row r="202" spans="3:7" ht="15.75">
      <c r="C202" s="55" t="s">
        <v>120</v>
      </c>
      <c r="D202" s="74" t="s">
        <v>102</v>
      </c>
      <c r="E202" s="75"/>
      <c r="F202" s="75"/>
      <c r="G202" s="58">
        <f>SUM(G191:G200)</f>
        <v>0</v>
      </c>
    </row>
    <row r="203" spans="3:7" ht="12.75">
      <c r="C203" s="57"/>
      <c r="D203" s="16"/>
      <c r="E203" s="56"/>
      <c r="F203" s="56"/>
      <c r="G203" s="52"/>
    </row>
    <row r="204" spans="3:7" ht="12.75">
      <c r="C204" s="57"/>
      <c r="D204" s="16"/>
      <c r="E204" s="56"/>
      <c r="F204" s="56"/>
      <c r="G204" s="52"/>
    </row>
    <row r="205" spans="2:7" ht="15.75">
      <c r="B205" s="54" t="s">
        <v>9</v>
      </c>
      <c r="C205" s="55" t="s">
        <v>121</v>
      </c>
      <c r="D205" s="16"/>
      <c r="E205" s="56"/>
      <c r="F205" s="56"/>
      <c r="G205" s="52"/>
    </row>
    <row r="206" spans="3:7" ht="12.75">
      <c r="C206" s="57"/>
      <c r="D206" s="16"/>
      <c r="E206" s="56"/>
      <c r="F206" s="56"/>
      <c r="G206" s="52"/>
    </row>
    <row r="207" spans="2:7" ht="25.5">
      <c r="B207" s="19">
        <v>1</v>
      </c>
      <c r="C207" s="57" t="s">
        <v>122</v>
      </c>
      <c r="D207" s="16"/>
      <c r="E207" s="56"/>
      <c r="F207" s="56"/>
      <c r="G207" s="52"/>
    </row>
    <row r="208" spans="3:7" ht="12.75">
      <c r="C208" s="57" t="s">
        <v>8</v>
      </c>
      <c r="D208" s="16" t="s">
        <v>11</v>
      </c>
      <c r="E208" s="56">
        <v>9</v>
      </c>
      <c r="F208" s="1"/>
      <c r="G208" s="52">
        <f>E208*F208</f>
        <v>0</v>
      </c>
    </row>
    <row r="209" spans="3:7" ht="12.75">
      <c r="C209" s="57"/>
      <c r="D209" s="16"/>
      <c r="E209" s="56"/>
      <c r="F209" s="56"/>
      <c r="G209" s="52"/>
    </row>
    <row r="210" spans="2:7" ht="38.25">
      <c r="B210" s="19">
        <v>2</v>
      </c>
      <c r="C210" s="57" t="s">
        <v>123</v>
      </c>
      <c r="D210" s="16"/>
      <c r="E210" s="56"/>
      <c r="F210" s="56"/>
      <c r="G210" s="52"/>
    </row>
    <row r="211" spans="3:7" ht="12.75">
      <c r="C211" s="57" t="s">
        <v>124</v>
      </c>
      <c r="D211" s="16" t="s">
        <v>11</v>
      </c>
      <c r="E211" s="56">
        <v>0</v>
      </c>
      <c r="F211" s="1"/>
      <c r="G211" s="52">
        <f>E211*F211</f>
        <v>0</v>
      </c>
    </row>
    <row r="212" spans="3:7" ht="12.75">
      <c r="C212" s="57"/>
      <c r="D212" s="16"/>
      <c r="E212" s="56"/>
      <c r="F212" s="56"/>
      <c r="G212" s="52"/>
    </row>
    <row r="213" spans="2:7" ht="38.25">
      <c r="B213" s="19">
        <v>3</v>
      </c>
      <c r="C213" s="57" t="s">
        <v>125</v>
      </c>
      <c r="D213" s="16"/>
      <c r="E213" s="56"/>
      <c r="F213" s="56"/>
      <c r="G213" s="52"/>
    </row>
    <row r="214" spans="3:7" ht="12.75">
      <c r="C214" s="57" t="s">
        <v>8</v>
      </c>
      <c r="D214" s="16" t="s">
        <v>11</v>
      </c>
      <c r="E214" s="56">
        <v>45</v>
      </c>
      <c r="F214" s="1"/>
      <c r="G214" s="52">
        <f>E214*F214</f>
        <v>0</v>
      </c>
    </row>
    <row r="215" spans="3:7" ht="12.75">
      <c r="C215" s="57"/>
      <c r="D215" s="16"/>
      <c r="E215" s="56"/>
      <c r="F215" s="56"/>
      <c r="G215" s="52"/>
    </row>
    <row r="216" spans="2:7" ht="38.25">
      <c r="B216" s="19">
        <v>4</v>
      </c>
      <c r="C216" s="57" t="s">
        <v>126</v>
      </c>
      <c r="D216" s="16"/>
      <c r="E216" s="56"/>
      <c r="F216" s="56"/>
      <c r="G216" s="52"/>
    </row>
    <row r="217" spans="3:7" ht="12.75">
      <c r="C217" s="57"/>
      <c r="D217" s="16" t="s">
        <v>11</v>
      </c>
      <c r="E217" s="56">
        <v>5</v>
      </c>
      <c r="F217" s="1"/>
      <c r="G217" s="52">
        <f>E217*F217</f>
        <v>0</v>
      </c>
    </row>
    <row r="218" spans="3:7" ht="12.75">
      <c r="C218" s="57"/>
      <c r="D218" s="16"/>
      <c r="E218" s="56"/>
      <c r="F218" s="56"/>
      <c r="G218" s="52"/>
    </row>
    <row r="219" spans="2:7" ht="25.5">
      <c r="B219" s="19">
        <v>5</v>
      </c>
      <c r="C219" s="57" t="s">
        <v>127</v>
      </c>
      <c r="D219" s="16"/>
      <c r="E219" s="56"/>
      <c r="F219" s="56"/>
      <c r="G219" s="52"/>
    </row>
    <row r="220" spans="3:7" ht="12.75">
      <c r="C220" s="57" t="s">
        <v>8</v>
      </c>
      <c r="D220" s="16" t="s">
        <v>7</v>
      </c>
      <c r="E220" s="56">
        <v>10</v>
      </c>
      <c r="F220" s="1"/>
      <c r="G220" s="52">
        <f>E220*F220</f>
        <v>0</v>
      </c>
    </row>
    <row r="221" spans="3:7" ht="12.75">
      <c r="C221" s="57"/>
      <c r="D221" s="16"/>
      <c r="E221" s="56"/>
      <c r="F221" s="56"/>
      <c r="G221" s="52"/>
    </row>
    <row r="222" spans="2:7" ht="12.75">
      <c r="B222" s="19">
        <v>6</v>
      </c>
      <c r="C222" s="57" t="s">
        <v>128</v>
      </c>
      <c r="D222" s="16"/>
      <c r="E222" s="56"/>
      <c r="F222" s="56"/>
      <c r="G222" s="52"/>
    </row>
    <row r="223" spans="3:7" ht="12.75">
      <c r="C223" s="57" t="s">
        <v>8</v>
      </c>
      <c r="D223" s="16" t="s">
        <v>7</v>
      </c>
      <c r="E223" s="56">
        <v>45</v>
      </c>
      <c r="F223" s="1"/>
      <c r="G223" s="52">
        <f>E223*F223</f>
        <v>0</v>
      </c>
    </row>
    <row r="224" spans="3:7" ht="12.75">
      <c r="C224" s="57"/>
      <c r="D224" s="16"/>
      <c r="E224" s="56"/>
      <c r="F224" s="56"/>
      <c r="G224" s="52"/>
    </row>
    <row r="225" spans="2:7" ht="12.75">
      <c r="B225" s="19">
        <v>7</v>
      </c>
      <c r="C225" s="57" t="s">
        <v>129</v>
      </c>
      <c r="D225" s="16"/>
      <c r="E225" s="56"/>
      <c r="F225" s="56"/>
      <c r="G225" s="52"/>
    </row>
    <row r="226" spans="3:7" ht="38.25">
      <c r="C226" s="76" t="s">
        <v>130</v>
      </c>
      <c r="D226" s="16"/>
      <c r="E226" s="56"/>
      <c r="F226" s="56"/>
      <c r="G226" s="52"/>
    </row>
    <row r="227" spans="3:7" ht="12.75">
      <c r="C227" s="57" t="s">
        <v>8</v>
      </c>
      <c r="D227" s="16" t="s">
        <v>3</v>
      </c>
      <c r="E227" s="56">
        <v>45</v>
      </c>
      <c r="F227" s="1"/>
      <c r="G227" s="52">
        <f>E227*F227</f>
        <v>0</v>
      </c>
    </row>
    <row r="228" spans="3:7" ht="12.75">
      <c r="C228" s="57"/>
      <c r="D228" s="16"/>
      <c r="E228" s="56"/>
      <c r="F228" s="56"/>
      <c r="G228" s="52"/>
    </row>
    <row r="229" spans="2:7" ht="51">
      <c r="B229" s="19">
        <v>8</v>
      </c>
      <c r="C229" s="57" t="s">
        <v>131</v>
      </c>
      <c r="D229" s="16"/>
      <c r="E229" s="56"/>
      <c r="F229" s="56"/>
      <c r="G229" s="52"/>
    </row>
    <row r="230" spans="3:7" ht="12.75">
      <c r="C230" s="57"/>
      <c r="D230" s="16" t="s">
        <v>11</v>
      </c>
      <c r="E230" s="56">
        <v>25</v>
      </c>
      <c r="F230" s="1"/>
      <c r="G230" s="52">
        <f>E230*F230</f>
        <v>0</v>
      </c>
    </row>
    <row r="231" spans="3:7" ht="12.75">
      <c r="C231" s="57"/>
      <c r="D231" s="16"/>
      <c r="E231" s="56"/>
      <c r="F231" s="56"/>
      <c r="G231" s="52"/>
    </row>
    <row r="232" spans="2:7" ht="76.5">
      <c r="B232" s="19">
        <v>9</v>
      </c>
      <c r="C232" s="57" t="s">
        <v>132</v>
      </c>
      <c r="D232" s="16"/>
      <c r="E232" s="56"/>
      <c r="F232" s="56"/>
      <c r="G232" s="52"/>
    </row>
    <row r="233" spans="3:7" ht="12.75">
      <c r="C233" s="57"/>
      <c r="D233" s="16" t="s">
        <v>11</v>
      </c>
      <c r="E233" s="56">
        <v>10</v>
      </c>
      <c r="F233" s="1"/>
      <c r="G233" s="52">
        <f>E233*F233</f>
        <v>0</v>
      </c>
    </row>
    <row r="234" spans="3:7" ht="12.75">
      <c r="C234" s="57"/>
      <c r="D234" s="16"/>
      <c r="E234" s="56"/>
      <c r="F234" s="56"/>
      <c r="G234" s="52"/>
    </row>
    <row r="235" spans="2:7" ht="63.75">
      <c r="B235" s="19">
        <v>10</v>
      </c>
      <c r="C235" s="57" t="s">
        <v>133</v>
      </c>
      <c r="D235" s="16"/>
      <c r="E235" s="56"/>
      <c r="F235" s="57"/>
      <c r="G235" s="52"/>
    </row>
    <row r="236" spans="3:7" ht="12.75">
      <c r="C236" s="57"/>
      <c r="D236" s="16" t="s">
        <v>11</v>
      </c>
      <c r="E236" s="56">
        <v>10</v>
      </c>
      <c r="F236" s="1"/>
      <c r="G236" s="52">
        <f>E236*F236</f>
        <v>0</v>
      </c>
    </row>
    <row r="237" spans="3:7" ht="12.75">
      <c r="C237" s="57"/>
      <c r="D237" s="16"/>
      <c r="E237" s="56"/>
      <c r="F237" s="56"/>
      <c r="G237" s="52"/>
    </row>
    <row r="238" spans="2:7" ht="38.25">
      <c r="B238" s="19">
        <v>11</v>
      </c>
      <c r="C238" s="57" t="s">
        <v>134</v>
      </c>
      <c r="D238" s="16"/>
      <c r="E238" s="56"/>
      <c r="F238" s="57"/>
      <c r="G238" s="52"/>
    </row>
    <row r="239" spans="3:7" ht="12.75">
      <c r="C239" s="57"/>
      <c r="D239" s="16" t="s">
        <v>11</v>
      </c>
      <c r="E239" s="56">
        <v>10</v>
      </c>
      <c r="F239" s="1"/>
      <c r="G239" s="52">
        <f>E239*F239</f>
        <v>0</v>
      </c>
    </row>
    <row r="240" spans="3:7" ht="12.75">
      <c r="C240" s="72"/>
      <c r="D240" s="30"/>
      <c r="E240" s="73"/>
      <c r="F240" s="73"/>
      <c r="G240" s="53" t="s">
        <v>8</v>
      </c>
    </row>
    <row r="241" spans="3:7" ht="12.75">
      <c r="C241" s="57"/>
      <c r="D241" s="16"/>
      <c r="E241" s="56"/>
      <c r="F241" s="56"/>
      <c r="G241" s="52"/>
    </row>
    <row r="242" spans="3:7" ht="15.75">
      <c r="C242" s="55" t="s">
        <v>135</v>
      </c>
      <c r="D242" s="74" t="s">
        <v>102</v>
      </c>
      <c r="E242" s="75"/>
      <c r="F242" s="75"/>
      <c r="G242" s="58">
        <f>SUM(G208:G239)</f>
        <v>0</v>
      </c>
    </row>
    <row r="243" spans="3:7" ht="12.75">
      <c r="C243" s="57"/>
      <c r="D243" s="16"/>
      <c r="E243" s="56"/>
      <c r="F243" s="56"/>
      <c r="G243" s="52"/>
    </row>
    <row r="244" spans="3:7" ht="12.75">
      <c r="C244" s="57"/>
      <c r="D244" s="16"/>
      <c r="E244" s="56"/>
      <c r="F244" s="56"/>
      <c r="G244" s="52"/>
    </row>
    <row r="245" spans="2:7" ht="31.5">
      <c r="B245" s="54" t="s">
        <v>14</v>
      </c>
      <c r="C245" s="55" t="s">
        <v>136</v>
      </c>
      <c r="D245" s="16"/>
      <c r="E245" s="56"/>
      <c r="F245" s="56"/>
      <c r="G245" s="52"/>
    </row>
    <row r="246" spans="3:7" ht="12.75">
      <c r="C246" s="57"/>
      <c r="D246" s="16"/>
      <c r="E246" s="56"/>
      <c r="F246" s="56"/>
      <c r="G246" s="52" t="s">
        <v>8</v>
      </c>
    </row>
    <row r="247" spans="2:7" ht="38.25">
      <c r="B247" s="19">
        <v>1</v>
      </c>
      <c r="C247" s="57" t="s">
        <v>137</v>
      </c>
      <c r="D247" s="16"/>
      <c r="E247" s="56"/>
      <c r="F247" s="56"/>
      <c r="G247" s="52"/>
    </row>
    <row r="248" spans="3:7" ht="12.75">
      <c r="C248" s="57" t="s">
        <v>138</v>
      </c>
      <c r="D248" s="16" t="s">
        <v>139</v>
      </c>
      <c r="E248" s="56">
        <v>28</v>
      </c>
      <c r="F248" s="1"/>
      <c r="G248" s="52">
        <f>E248*F248</f>
        <v>0</v>
      </c>
    </row>
    <row r="249" spans="3:7" ht="12.75">
      <c r="C249" s="57" t="s">
        <v>140</v>
      </c>
      <c r="D249" s="16" t="s">
        <v>139</v>
      </c>
      <c r="E249" s="56">
        <v>17</v>
      </c>
      <c r="F249" s="1"/>
      <c r="G249" s="52">
        <f>E249*F249</f>
        <v>0</v>
      </c>
    </row>
    <row r="250" spans="3:7" ht="12.75">
      <c r="C250" s="57"/>
      <c r="D250" s="16"/>
      <c r="E250" s="56"/>
      <c r="F250" s="56"/>
      <c r="G250" s="52"/>
    </row>
    <row r="251" spans="2:7" ht="63.75">
      <c r="B251" s="19">
        <v>2</v>
      </c>
      <c r="C251" s="57" t="s">
        <v>141</v>
      </c>
      <c r="D251" s="16"/>
      <c r="E251" s="56"/>
      <c r="F251" s="56"/>
      <c r="G251" s="52"/>
    </row>
    <row r="252" spans="3:7" ht="89.25">
      <c r="C252" s="57" t="s">
        <v>142</v>
      </c>
      <c r="D252" s="16"/>
      <c r="E252" s="56"/>
      <c r="F252" s="56"/>
      <c r="G252" s="52" t="s">
        <v>8</v>
      </c>
    </row>
    <row r="253" spans="3:7" ht="12.75">
      <c r="C253" s="57" t="s">
        <v>143</v>
      </c>
      <c r="D253" s="16" t="s">
        <v>116</v>
      </c>
      <c r="E253" s="56">
        <v>1</v>
      </c>
      <c r="F253" s="1"/>
      <c r="G253" s="52">
        <f>E253*F253</f>
        <v>0</v>
      </c>
    </row>
    <row r="254" spans="3:7" ht="12.75">
      <c r="C254" s="57"/>
      <c r="D254" s="36"/>
      <c r="E254" s="77"/>
      <c r="F254" s="77"/>
      <c r="G254" s="78"/>
    </row>
    <row r="255" spans="2:7" ht="51">
      <c r="B255" s="19">
        <v>3</v>
      </c>
      <c r="C255" s="57" t="s">
        <v>144</v>
      </c>
      <c r="D255" s="16"/>
      <c r="E255" s="56"/>
      <c r="F255" s="56"/>
      <c r="G255" s="52"/>
    </row>
    <row r="256" spans="3:7" ht="63.75">
      <c r="C256" s="57" t="s">
        <v>145</v>
      </c>
      <c r="D256" s="16"/>
      <c r="E256" s="56"/>
      <c r="F256" s="56"/>
      <c r="G256" s="52" t="s">
        <v>8</v>
      </c>
    </row>
    <row r="257" spans="3:7" ht="25.5">
      <c r="C257" s="57" t="s">
        <v>146</v>
      </c>
      <c r="D257" s="16"/>
      <c r="E257" s="56"/>
      <c r="F257" s="56"/>
      <c r="G257" s="52"/>
    </row>
    <row r="258" spans="3:7" ht="12.75">
      <c r="C258" s="57"/>
      <c r="D258" s="36" t="s">
        <v>116</v>
      </c>
      <c r="E258" s="77">
        <v>5</v>
      </c>
      <c r="F258" s="1"/>
      <c r="G258" s="78">
        <f>E258*F258</f>
        <v>0</v>
      </c>
    </row>
    <row r="259" spans="3:7" ht="12.75">
      <c r="C259" s="57"/>
      <c r="D259" s="16"/>
      <c r="E259" s="56"/>
      <c r="F259" s="56"/>
      <c r="G259" s="52"/>
    </row>
    <row r="260" spans="2:7" ht="76.5">
      <c r="B260" s="19">
        <v>4</v>
      </c>
      <c r="C260" s="15" t="s">
        <v>147</v>
      </c>
      <c r="D260" s="16"/>
      <c r="E260" s="56"/>
      <c r="F260" s="56"/>
      <c r="G260" s="52" t="s">
        <v>8</v>
      </c>
    </row>
    <row r="261" spans="3:7" ht="12.75">
      <c r="C261" s="72"/>
      <c r="D261" s="30" t="s">
        <v>116</v>
      </c>
      <c r="E261" s="73">
        <v>1</v>
      </c>
      <c r="F261" s="1"/>
      <c r="G261" s="53">
        <f>E261*F261</f>
        <v>0</v>
      </c>
    </row>
    <row r="262" spans="3:7" ht="12.75">
      <c r="C262" s="57"/>
      <c r="D262" s="16"/>
      <c r="E262" s="56"/>
      <c r="F262" s="56"/>
      <c r="G262" s="52"/>
    </row>
    <row r="263" spans="3:7" ht="12.75">
      <c r="C263" s="76" t="s">
        <v>148</v>
      </c>
      <c r="D263" s="79"/>
      <c r="E263" s="80"/>
      <c r="F263" s="80"/>
      <c r="G263" s="81" t="s">
        <v>8</v>
      </c>
    </row>
    <row r="264" spans="3:7" ht="12.75">
      <c r="C264" s="76" t="s">
        <v>149</v>
      </c>
      <c r="D264" s="74" t="s">
        <v>102</v>
      </c>
      <c r="E264" s="80"/>
      <c r="F264" s="80"/>
      <c r="G264" s="58">
        <f>SUM(G248:G261)</f>
        <v>0</v>
      </c>
    </row>
    <row r="265" spans="3:7" ht="12.75">
      <c r="C265" s="57"/>
      <c r="D265" s="16"/>
      <c r="E265" s="56"/>
      <c r="F265" s="56"/>
      <c r="G265" s="52"/>
    </row>
    <row r="266" spans="3:7" ht="12.75">
      <c r="C266" s="57"/>
      <c r="D266" s="16"/>
      <c r="E266" s="56"/>
      <c r="F266" s="56"/>
      <c r="G266" s="52"/>
    </row>
    <row r="267" spans="2:7" ht="15.75">
      <c r="B267" s="54" t="s">
        <v>18</v>
      </c>
      <c r="C267" s="55" t="s">
        <v>150</v>
      </c>
      <c r="D267" s="16"/>
      <c r="E267" s="56"/>
      <c r="F267" s="56"/>
      <c r="G267" s="52"/>
    </row>
    <row r="268" spans="3:7" ht="12.75">
      <c r="C268" s="57"/>
      <c r="D268" s="16"/>
      <c r="E268" s="56"/>
      <c r="F268" s="56"/>
      <c r="G268" s="52"/>
    </row>
    <row r="269" spans="2:7" ht="25.5">
      <c r="B269" s="19">
        <v>1</v>
      </c>
      <c r="C269" s="57" t="s">
        <v>151</v>
      </c>
      <c r="D269" s="16"/>
      <c r="E269" s="56"/>
      <c r="F269" s="56"/>
      <c r="G269" s="52"/>
    </row>
    <row r="270" spans="3:7" ht="12.75">
      <c r="C270" s="57"/>
      <c r="D270" s="16" t="s">
        <v>3</v>
      </c>
      <c r="E270" s="56">
        <v>45</v>
      </c>
      <c r="F270" s="1"/>
      <c r="G270" s="52">
        <f>E270*F270</f>
        <v>0</v>
      </c>
    </row>
    <row r="271" spans="3:7" ht="12.75">
      <c r="C271" s="57"/>
      <c r="D271" s="16"/>
      <c r="E271" s="56"/>
      <c r="F271" s="56"/>
      <c r="G271" s="52"/>
    </row>
    <row r="272" spans="2:3" ht="51">
      <c r="B272" s="19">
        <v>2</v>
      </c>
      <c r="C272" s="57" t="s">
        <v>152</v>
      </c>
    </row>
    <row r="273" spans="3:7" ht="12.75">
      <c r="C273" s="57"/>
      <c r="D273" s="16" t="s">
        <v>153</v>
      </c>
      <c r="E273" s="56">
        <v>10</v>
      </c>
      <c r="F273" s="1"/>
      <c r="G273" s="52">
        <f>E273*F273</f>
        <v>0</v>
      </c>
    </row>
    <row r="274" spans="3:7" ht="12.75">
      <c r="C274" s="72"/>
      <c r="D274" s="30"/>
      <c r="E274" s="73"/>
      <c r="F274" s="73"/>
      <c r="G274" s="53"/>
    </row>
    <row r="275" spans="3:7" ht="12.75">
      <c r="C275" s="57"/>
      <c r="D275" s="16"/>
      <c r="E275" s="56"/>
      <c r="F275" s="56"/>
      <c r="G275" s="52"/>
    </row>
    <row r="276" spans="3:7" ht="12.75">
      <c r="C276" s="76" t="s">
        <v>154</v>
      </c>
      <c r="D276" s="74"/>
      <c r="E276" s="75"/>
      <c r="F276" s="75"/>
      <c r="G276" s="58"/>
    </row>
    <row r="277" spans="3:7" ht="12.75">
      <c r="C277" s="76" t="s">
        <v>155</v>
      </c>
      <c r="D277" s="74" t="s">
        <v>102</v>
      </c>
      <c r="E277" s="75"/>
      <c r="F277" s="75"/>
      <c r="G277" s="58">
        <f>SUM(G270:G273)</f>
        <v>0</v>
      </c>
    </row>
    <row r="278" spans="3:7" ht="12.75">
      <c r="C278" s="57"/>
      <c r="D278" s="16"/>
      <c r="E278" s="56"/>
      <c r="F278" s="56"/>
      <c r="G278" s="52"/>
    </row>
    <row r="279" spans="3:7" ht="12.75">
      <c r="C279" s="57"/>
      <c r="D279" s="16"/>
      <c r="E279" s="56"/>
      <c r="F279" s="56"/>
      <c r="G279" s="52"/>
    </row>
    <row r="280" spans="2:7" ht="15.75">
      <c r="B280" s="54" t="s">
        <v>21</v>
      </c>
      <c r="C280" s="55" t="s">
        <v>99</v>
      </c>
      <c r="D280" s="16"/>
      <c r="E280" s="56"/>
      <c r="F280" s="56"/>
      <c r="G280" s="52"/>
    </row>
    <row r="281" spans="3:7" ht="12.75">
      <c r="C281" s="57"/>
      <c r="D281" s="16"/>
      <c r="E281" s="56"/>
      <c r="F281" s="56"/>
      <c r="G281" s="52"/>
    </row>
    <row r="282" spans="3:7" ht="25.5">
      <c r="C282" s="57" t="s">
        <v>100</v>
      </c>
      <c r="D282" s="16"/>
      <c r="E282" s="56"/>
      <c r="F282" s="56"/>
      <c r="G282" s="52"/>
    </row>
    <row r="283" spans="3:7" ht="12.75">
      <c r="C283" s="57" t="s">
        <v>101</v>
      </c>
      <c r="D283" s="16" t="s">
        <v>102</v>
      </c>
      <c r="E283" s="56"/>
      <c r="F283" s="56"/>
      <c r="G283" s="58">
        <f>(G202+G242+G264+G277)*10%</f>
        <v>0</v>
      </c>
    </row>
    <row r="292" spans="2:7" ht="15.75">
      <c r="B292" s="59"/>
      <c r="C292" s="60" t="s">
        <v>166</v>
      </c>
      <c r="D292" s="60"/>
      <c r="E292" s="60"/>
      <c r="F292" s="60"/>
      <c r="G292" s="60"/>
    </row>
    <row r="293" spans="2:7" ht="15.75">
      <c r="B293" s="59"/>
      <c r="C293" s="82"/>
      <c r="D293" s="82"/>
      <c r="E293" s="82"/>
      <c r="F293" s="5"/>
      <c r="G293" s="52"/>
    </row>
    <row r="294" spans="2:7" ht="15">
      <c r="B294" s="82"/>
      <c r="C294" s="82"/>
      <c r="D294" s="82"/>
      <c r="E294" s="82"/>
      <c r="F294" s="5"/>
      <c r="G294" s="83"/>
    </row>
    <row r="295" spans="2:7" ht="15">
      <c r="B295" s="82" t="s">
        <v>0</v>
      </c>
      <c r="C295" s="82" t="s">
        <v>113</v>
      </c>
      <c r="D295" s="82"/>
      <c r="E295" s="82"/>
      <c r="F295" s="5"/>
      <c r="G295" s="83">
        <f>G202</f>
        <v>0</v>
      </c>
    </row>
    <row r="296" spans="2:7" ht="15">
      <c r="B296" s="82"/>
      <c r="C296" s="82"/>
      <c r="D296" s="82"/>
      <c r="E296" s="82"/>
      <c r="F296" s="5"/>
      <c r="G296" s="83"/>
    </row>
    <row r="297" spans="2:7" ht="15">
      <c r="B297" s="82" t="s">
        <v>9</v>
      </c>
      <c r="C297" s="82" t="s">
        <v>121</v>
      </c>
      <c r="D297" s="82"/>
      <c r="E297" s="82"/>
      <c r="F297" s="5"/>
      <c r="G297" s="83">
        <f>G242</f>
        <v>0</v>
      </c>
    </row>
    <row r="298" spans="2:7" ht="15">
      <c r="B298" s="82"/>
      <c r="C298" s="82"/>
      <c r="D298" s="82"/>
      <c r="E298" s="82"/>
      <c r="F298" s="5"/>
      <c r="G298" s="83"/>
    </row>
    <row r="299" spans="2:7" ht="15">
      <c r="B299" s="82" t="s">
        <v>14</v>
      </c>
      <c r="C299" s="82" t="s">
        <v>136</v>
      </c>
      <c r="D299" s="82"/>
      <c r="E299" s="82"/>
      <c r="F299" s="5"/>
      <c r="G299" s="83">
        <f>G264</f>
        <v>0</v>
      </c>
    </row>
    <row r="300" spans="2:7" ht="15">
      <c r="B300" s="82"/>
      <c r="C300" s="82"/>
      <c r="D300" s="82"/>
      <c r="E300" s="82"/>
      <c r="F300" s="5"/>
      <c r="G300" s="83"/>
    </row>
    <row r="301" spans="2:7" ht="15">
      <c r="B301" s="82" t="s">
        <v>18</v>
      </c>
      <c r="C301" s="82" t="s">
        <v>150</v>
      </c>
      <c r="D301" s="82"/>
      <c r="E301" s="82"/>
      <c r="F301" s="5"/>
      <c r="G301" s="83">
        <f>G277</f>
        <v>0</v>
      </c>
    </row>
    <row r="302" spans="2:7" ht="15">
      <c r="B302" s="82"/>
      <c r="C302" s="82"/>
      <c r="D302" s="82"/>
      <c r="E302" s="82"/>
      <c r="F302" s="5"/>
      <c r="G302" s="83"/>
    </row>
    <row r="303" spans="2:7" ht="15">
      <c r="B303" s="82" t="s">
        <v>21</v>
      </c>
      <c r="C303" s="82" t="s">
        <v>104</v>
      </c>
      <c r="D303" s="82"/>
      <c r="E303" s="82"/>
      <c r="F303" s="5"/>
      <c r="G303" s="83">
        <f>G283</f>
        <v>0</v>
      </c>
    </row>
    <row r="304" spans="2:7" ht="12.75">
      <c r="B304" s="29"/>
      <c r="C304" s="29"/>
      <c r="D304" s="29"/>
      <c r="E304" s="29"/>
      <c r="F304" s="29"/>
      <c r="G304" s="53"/>
    </row>
    <row r="305" spans="2:7" ht="12.75">
      <c r="B305" s="5"/>
      <c r="C305" s="5"/>
      <c r="E305" s="5"/>
      <c r="F305" s="5"/>
      <c r="G305" s="52"/>
    </row>
    <row r="306" spans="2:7" ht="15.75">
      <c r="B306" s="59" t="s">
        <v>157</v>
      </c>
      <c r="C306" s="59"/>
      <c r="D306" s="59"/>
      <c r="E306" s="59"/>
      <c r="F306" s="59"/>
      <c r="G306" s="84">
        <f>SUM(G295:G303)</f>
        <v>0</v>
      </c>
    </row>
    <row r="307" spans="2:7" ht="15.75">
      <c r="B307" s="59"/>
      <c r="C307" s="59"/>
      <c r="D307" s="59"/>
      <c r="E307" s="59"/>
      <c r="F307" s="59"/>
      <c r="G307" s="84"/>
    </row>
    <row r="308" spans="2:7" ht="15.75">
      <c r="B308" s="59"/>
      <c r="C308" s="59"/>
      <c r="D308" s="59"/>
      <c r="E308" s="59"/>
      <c r="F308" s="59"/>
      <c r="G308" s="84"/>
    </row>
    <row r="309" spans="2:7" ht="15.75">
      <c r="B309" s="59"/>
      <c r="C309" s="59"/>
      <c r="D309" s="59"/>
      <c r="E309" s="59"/>
      <c r="F309" s="59"/>
      <c r="G309" s="84"/>
    </row>
    <row r="310" spans="2:7" ht="15.75">
      <c r="B310" s="59"/>
      <c r="C310" s="59"/>
      <c r="D310" s="59"/>
      <c r="E310" s="59"/>
      <c r="F310" s="59"/>
      <c r="G310" s="84"/>
    </row>
    <row r="311" spans="2:7" ht="15.75">
      <c r="B311" s="59"/>
      <c r="C311" s="59"/>
      <c r="D311" s="59"/>
      <c r="E311" s="59"/>
      <c r="F311" s="59"/>
      <c r="G311" s="84"/>
    </row>
    <row r="312" spans="2:7" ht="15">
      <c r="B312" s="85"/>
      <c r="C312" s="85"/>
      <c r="D312" s="85"/>
      <c r="E312" s="85"/>
      <c r="F312" s="85"/>
      <c r="G312" s="86"/>
    </row>
    <row r="313" spans="2:7" ht="21.75" customHeight="1">
      <c r="B313" s="87" t="s">
        <v>24</v>
      </c>
      <c r="C313" s="87"/>
      <c r="D313" s="87"/>
      <c r="E313" s="87"/>
      <c r="F313" s="87"/>
      <c r="G313" s="87"/>
    </row>
    <row r="314" spans="2:7" ht="15">
      <c r="B314" s="85"/>
      <c r="C314" s="85"/>
      <c r="D314" s="85"/>
      <c r="E314" s="85"/>
      <c r="F314" s="85"/>
      <c r="G314" s="86"/>
    </row>
    <row r="315" spans="2:7" ht="15">
      <c r="B315" s="88" t="s">
        <v>158</v>
      </c>
      <c r="C315" s="89" t="s">
        <v>162</v>
      </c>
      <c r="D315" s="90"/>
      <c r="E315" s="91">
        <f>G180</f>
        <v>0</v>
      </c>
      <c r="F315" s="92"/>
      <c r="G315" s="92"/>
    </row>
    <row r="316" spans="2:7" ht="15">
      <c r="B316" s="88"/>
      <c r="C316" s="89"/>
      <c r="D316" s="90"/>
      <c r="E316" s="93"/>
      <c r="F316" s="93"/>
      <c r="G316" s="94"/>
    </row>
    <row r="317" spans="2:7" ht="15">
      <c r="B317" s="88" t="s">
        <v>160</v>
      </c>
      <c r="C317" s="71" t="s">
        <v>156</v>
      </c>
      <c r="D317" s="90"/>
      <c r="E317" s="91">
        <f>G306</f>
        <v>0</v>
      </c>
      <c r="F317" s="92"/>
      <c r="G317" s="92"/>
    </row>
    <row r="318" spans="2:7" ht="15">
      <c r="B318" s="95"/>
      <c r="C318" s="96"/>
      <c r="D318" s="97"/>
      <c r="E318" s="98"/>
      <c r="F318" s="99"/>
      <c r="G318" s="99"/>
    </row>
    <row r="319" spans="2:7" ht="15">
      <c r="B319" s="88"/>
      <c r="C319" s="89"/>
      <c r="D319" s="90"/>
      <c r="E319" s="93"/>
      <c r="F319" s="93"/>
      <c r="G319" s="94"/>
    </row>
    <row r="320" spans="2:7" ht="15.75">
      <c r="B320" s="100"/>
      <c r="C320" s="54" t="s">
        <v>163</v>
      </c>
      <c r="D320" s="101"/>
      <c r="E320" s="102">
        <f>E315+E317</f>
        <v>0</v>
      </c>
      <c r="F320" s="103"/>
      <c r="G320" s="103"/>
    </row>
    <row r="321" spans="2:7" ht="15">
      <c r="B321" s="88"/>
      <c r="C321" s="89"/>
      <c r="D321" s="90"/>
      <c r="E321" s="93"/>
      <c r="F321" s="93"/>
      <c r="G321" s="94"/>
    </row>
    <row r="322" spans="2:7" ht="15">
      <c r="B322" s="88"/>
      <c r="C322" s="71" t="s">
        <v>164</v>
      </c>
      <c r="D322" s="104">
        <v>0.2</v>
      </c>
      <c r="E322" s="91">
        <f>E320*D322</f>
        <v>0</v>
      </c>
      <c r="F322" s="92"/>
      <c r="G322" s="92"/>
    </row>
    <row r="323" spans="2:7" ht="15">
      <c r="B323" s="96"/>
      <c r="C323" s="105"/>
      <c r="D323" s="97"/>
      <c r="E323" s="98"/>
      <c r="F323" s="98"/>
      <c r="G323" s="106"/>
    </row>
    <row r="324" spans="2:7" ht="15">
      <c r="B324" s="71"/>
      <c r="C324" s="89"/>
      <c r="D324" s="90"/>
      <c r="E324" s="93"/>
      <c r="F324" s="93"/>
      <c r="G324" s="94"/>
    </row>
    <row r="325" spans="2:7" ht="15.75">
      <c r="B325" s="54"/>
      <c r="C325" s="107" t="s">
        <v>165</v>
      </c>
      <c r="D325" s="101"/>
      <c r="E325" s="102">
        <f>E320+E322</f>
        <v>0</v>
      </c>
      <c r="F325" s="103"/>
      <c r="G325" s="103"/>
    </row>
  </sheetData>
  <sheetProtection password="8713" sheet="1" objects="1" scenarios="1" selectLockedCells="1"/>
  <mergeCells count="9">
    <mergeCell ref="E322:G322"/>
    <mergeCell ref="E325:G325"/>
    <mergeCell ref="B313:G313"/>
    <mergeCell ref="C292:G292"/>
    <mergeCell ref="C159:G159"/>
    <mergeCell ref="C2:G2"/>
    <mergeCell ref="E315:G315"/>
    <mergeCell ref="E317:G317"/>
    <mergeCell ref="E320:G320"/>
  </mergeCells>
  <printOptions/>
  <pageMargins left="0.984251968503937" right="0.1968503937007874" top="0.67" bottom="0.21" header="0.3937007874015748" footer="0"/>
  <pageSetup horizontalDpi="600" verticalDpi="600" orientation="portrait" paperSize="9" scale="77" r:id="rId1"/>
  <headerFooter alignWithMargins="0">
    <oddHeader>&amp;C&amp;8&amp;UUREDITEV PARKIRIŠČ IN PLOČNIKA V VAŠKI SKUPNOSTI PAMEČE&amp;R&amp;8&amp;P</oddHeader>
  </headerFooter>
  <rowBreaks count="5" manualBreakCount="5">
    <brk id="55" max="7" man="1"/>
    <brk id="89" max="7" man="1"/>
    <brk id="137" max="7" man="1"/>
    <brk id="184" max="7" man="1"/>
    <brk id="2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servisi</dc:creator>
  <cp:keywords/>
  <dc:description/>
  <cp:lastModifiedBy>David Valič</cp:lastModifiedBy>
  <cp:lastPrinted>2012-07-05T13:25:15Z</cp:lastPrinted>
  <dcterms:created xsi:type="dcterms:W3CDTF">2004-09-21T09:53:35Z</dcterms:created>
  <dcterms:modified xsi:type="dcterms:W3CDTF">2012-07-05T13:26:51Z</dcterms:modified>
  <cp:category/>
  <cp:version/>
  <cp:contentType/>
  <cp:contentStatus/>
</cp:coreProperties>
</file>